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72" i="1" l="1"/>
  <c r="G172" i="1"/>
  <c r="Q172" i="1" s="1"/>
  <c r="O171" i="1"/>
  <c r="G171" i="1"/>
  <c r="N171" i="1" s="1"/>
  <c r="O170" i="1"/>
  <c r="G170" i="1"/>
  <c r="Q170" i="1" s="1"/>
  <c r="Q169" i="1"/>
  <c r="O169" i="1"/>
  <c r="G169" i="1"/>
  <c r="N169" i="1" s="1"/>
  <c r="Q166" i="1"/>
  <c r="O166" i="1"/>
  <c r="G166" i="1"/>
  <c r="N166" i="1" s="1"/>
  <c r="O165" i="1"/>
  <c r="G165" i="1"/>
  <c r="Q165" i="1" s="1"/>
  <c r="O164" i="1"/>
  <c r="G164" i="1"/>
  <c r="N164" i="1" s="1"/>
  <c r="O163" i="1"/>
  <c r="G163" i="1"/>
  <c r="Q163" i="1" s="1"/>
  <c r="O162" i="1"/>
  <c r="G162" i="1"/>
  <c r="N162" i="1" s="1"/>
  <c r="Q159" i="1"/>
  <c r="O159" i="1"/>
  <c r="G159" i="1"/>
  <c r="R159" i="1" s="1"/>
  <c r="O158" i="1"/>
  <c r="G158" i="1"/>
  <c r="O157" i="1"/>
  <c r="G157" i="1"/>
  <c r="R157" i="1" s="1"/>
  <c r="O156" i="1"/>
  <c r="G156" i="1"/>
  <c r="O155" i="1"/>
  <c r="G155" i="1"/>
  <c r="R155" i="1" s="1"/>
  <c r="Q154" i="1"/>
  <c r="O154" i="1"/>
  <c r="G154" i="1"/>
  <c r="R154" i="1" s="1"/>
  <c r="R150" i="1"/>
  <c r="Q150" i="1"/>
  <c r="S150" i="1" s="1"/>
  <c r="O150" i="1"/>
  <c r="N150" i="1"/>
  <c r="R149" i="1"/>
  <c r="Q149" i="1"/>
  <c r="O149" i="1"/>
  <c r="N149" i="1"/>
  <c r="R148" i="1"/>
  <c r="Q148" i="1"/>
  <c r="S148" i="1" s="1"/>
  <c r="O148" i="1"/>
  <c r="N148" i="1"/>
  <c r="R147" i="1"/>
  <c r="S147" i="1" s="1"/>
  <c r="Q147" i="1"/>
  <c r="O147" i="1"/>
  <c r="N147" i="1"/>
  <c r="O144" i="1"/>
  <c r="G144" i="1"/>
  <c r="Q144" i="1" s="1"/>
  <c r="O143" i="1"/>
  <c r="G143" i="1"/>
  <c r="N143" i="1" s="1"/>
  <c r="R142" i="1"/>
  <c r="Q142" i="1"/>
  <c r="O142" i="1"/>
  <c r="N142" i="1"/>
  <c r="O141" i="1"/>
  <c r="G141" i="1"/>
  <c r="R141" i="1" s="1"/>
  <c r="R139" i="1"/>
  <c r="O139" i="1"/>
  <c r="G139" i="1"/>
  <c r="Q139" i="1" s="1"/>
  <c r="O137" i="1"/>
  <c r="G137" i="1"/>
  <c r="N137" i="1" s="1"/>
  <c r="O136" i="1"/>
  <c r="G136" i="1"/>
  <c r="N136" i="1" s="1"/>
  <c r="O135" i="1"/>
  <c r="G135" i="1"/>
  <c r="Q134" i="1"/>
  <c r="O134" i="1"/>
  <c r="G134" i="1"/>
  <c r="N134" i="1" s="1"/>
  <c r="O133" i="1"/>
  <c r="G133" i="1"/>
  <c r="Q132" i="1"/>
  <c r="O132" i="1"/>
  <c r="G132" i="1"/>
  <c r="N132" i="1" s="1"/>
  <c r="O131" i="1"/>
  <c r="N131" i="1"/>
  <c r="G131" i="1"/>
  <c r="O130" i="1"/>
  <c r="G130" i="1"/>
  <c r="N130" i="1" s="1"/>
  <c r="O129" i="1"/>
  <c r="G129" i="1"/>
  <c r="N129" i="1" s="1"/>
  <c r="O128" i="1"/>
  <c r="G128" i="1"/>
  <c r="N128" i="1" s="1"/>
  <c r="O127" i="1"/>
  <c r="G127" i="1"/>
  <c r="N127" i="1" s="1"/>
  <c r="O126" i="1"/>
  <c r="G126" i="1"/>
  <c r="N126" i="1" s="1"/>
  <c r="O125" i="1"/>
  <c r="G125" i="1"/>
  <c r="O124" i="1"/>
  <c r="G124" i="1"/>
  <c r="N124" i="1" s="1"/>
  <c r="O123" i="1"/>
  <c r="G123" i="1"/>
  <c r="N123" i="1" s="1"/>
  <c r="Q122" i="1"/>
  <c r="O122" i="1"/>
  <c r="G122" i="1"/>
  <c r="N122" i="1" s="1"/>
  <c r="O121" i="1"/>
  <c r="G121" i="1"/>
  <c r="N121" i="1" s="1"/>
  <c r="O120" i="1"/>
  <c r="G120" i="1"/>
  <c r="N120" i="1" s="1"/>
  <c r="O119" i="1"/>
  <c r="G119" i="1"/>
  <c r="N119" i="1" s="1"/>
  <c r="O118" i="1"/>
  <c r="G118" i="1"/>
  <c r="R118" i="1" s="1"/>
  <c r="O116" i="1"/>
  <c r="G116" i="1"/>
  <c r="Q116" i="1" s="1"/>
  <c r="O115" i="1"/>
  <c r="N115" i="1"/>
  <c r="G115" i="1"/>
  <c r="R115" i="1" s="1"/>
  <c r="O114" i="1"/>
  <c r="G114" i="1"/>
  <c r="Q114" i="1" s="1"/>
  <c r="O113" i="1"/>
  <c r="G113" i="1"/>
  <c r="N113" i="1" s="1"/>
  <c r="O112" i="1"/>
  <c r="N112" i="1"/>
  <c r="G112" i="1"/>
  <c r="Q112" i="1" s="1"/>
  <c r="O111" i="1"/>
  <c r="G111" i="1"/>
  <c r="N111" i="1" s="1"/>
  <c r="O110" i="1"/>
  <c r="G110" i="1"/>
  <c r="Q110" i="1" s="1"/>
  <c r="O109" i="1"/>
  <c r="G109" i="1"/>
  <c r="N109" i="1" s="1"/>
  <c r="O108" i="1"/>
  <c r="G108" i="1"/>
  <c r="Q108" i="1" s="1"/>
  <c r="Q107" i="1"/>
  <c r="O107" i="1"/>
  <c r="G107" i="1"/>
  <c r="N107" i="1" s="1"/>
  <c r="R106" i="1"/>
  <c r="O106" i="1"/>
  <c r="G106" i="1"/>
  <c r="Q106" i="1" s="1"/>
  <c r="O105" i="1"/>
  <c r="G105" i="1"/>
  <c r="N105" i="1" s="1"/>
  <c r="O103" i="1"/>
  <c r="G103" i="1"/>
  <c r="Q103" i="1" s="1"/>
  <c r="O102" i="1"/>
  <c r="G102" i="1"/>
  <c r="O101" i="1"/>
  <c r="G101" i="1"/>
  <c r="R101" i="1" s="1"/>
  <c r="O100" i="1"/>
  <c r="G100" i="1"/>
  <c r="R100" i="1" s="1"/>
  <c r="O99" i="1"/>
  <c r="G99" i="1"/>
  <c r="O98" i="1"/>
  <c r="G98" i="1"/>
  <c r="O97" i="1"/>
  <c r="G97" i="1"/>
  <c r="R97" i="1" s="1"/>
  <c r="O96" i="1"/>
  <c r="G96" i="1"/>
  <c r="R96" i="1" s="1"/>
  <c r="O95" i="1"/>
  <c r="G95" i="1"/>
  <c r="Q95" i="1" s="1"/>
  <c r="O94" i="1"/>
  <c r="G94" i="1"/>
  <c r="O93" i="1"/>
  <c r="G93" i="1"/>
  <c r="R93" i="1" s="1"/>
  <c r="O91" i="1"/>
  <c r="G91" i="1"/>
  <c r="R91" i="1" s="1"/>
  <c r="O90" i="1"/>
  <c r="G90" i="1"/>
  <c r="O89" i="1"/>
  <c r="G89" i="1"/>
  <c r="R89" i="1" s="1"/>
  <c r="S89" i="1" s="1"/>
  <c r="O88" i="1"/>
  <c r="G88" i="1"/>
  <c r="R88" i="1" s="1"/>
  <c r="S88" i="1" s="1"/>
  <c r="O87" i="1"/>
  <c r="G87" i="1"/>
  <c r="R87" i="1" s="1"/>
  <c r="S87" i="1" s="1"/>
  <c r="O86" i="1"/>
  <c r="G86" i="1"/>
  <c r="O85" i="1"/>
  <c r="G85" i="1"/>
  <c r="R85" i="1" s="1"/>
  <c r="S85" i="1" s="1"/>
  <c r="O84" i="1"/>
  <c r="G84" i="1"/>
  <c r="R84" i="1" s="1"/>
  <c r="S84" i="1" s="1"/>
  <c r="Q83" i="1"/>
  <c r="O83" i="1"/>
  <c r="G83" i="1"/>
  <c r="R83" i="1" s="1"/>
  <c r="R82" i="1"/>
  <c r="Q82" i="1"/>
  <c r="O82" i="1"/>
  <c r="G82" i="1"/>
  <c r="O81" i="1"/>
  <c r="G81" i="1"/>
  <c r="Q81" i="1" s="1"/>
  <c r="O80" i="1"/>
  <c r="G80" i="1"/>
  <c r="Q79" i="1"/>
  <c r="S79" i="1" s="1"/>
  <c r="O79" i="1"/>
  <c r="N79" i="1"/>
  <c r="G79" i="1"/>
  <c r="R79" i="1" s="1"/>
  <c r="R78" i="1"/>
  <c r="O78" i="1"/>
  <c r="G78" i="1"/>
  <c r="Q78" i="1" s="1"/>
  <c r="O77" i="1"/>
  <c r="G77" i="1"/>
  <c r="R77" i="1" s="1"/>
  <c r="O76" i="1"/>
  <c r="G76" i="1"/>
  <c r="Q76" i="1" s="1"/>
  <c r="Q75" i="1"/>
  <c r="O75" i="1"/>
  <c r="G75" i="1"/>
  <c r="R75" i="1" s="1"/>
  <c r="Q74" i="1"/>
  <c r="O74" i="1"/>
  <c r="G74" i="1"/>
  <c r="R74" i="1" s="1"/>
  <c r="O73" i="1"/>
  <c r="G73" i="1"/>
  <c r="Q73" i="1" s="1"/>
  <c r="O72" i="1"/>
  <c r="N72" i="1"/>
  <c r="G72" i="1"/>
  <c r="R72" i="1" s="1"/>
  <c r="O71" i="1"/>
  <c r="G71" i="1"/>
  <c r="Q71" i="1" s="1"/>
  <c r="O70" i="1"/>
  <c r="G70" i="1"/>
  <c r="O68" i="1"/>
  <c r="G68" i="1"/>
  <c r="R68" i="1" s="1"/>
  <c r="O67" i="1"/>
  <c r="G67" i="1"/>
  <c r="N67" i="1" s="1"/>
  <c r="O66" i="1"/>
  <c r="G66" i="1"/>
  <c r="R66" i="1" s="1"/>
  <c r="O65" i="1"/>
  <c r="G65" i="1"/>
  <c r="N65" i="1" s="1"/>
  <c r="O64" i="1"/>
  <c r="G64" i="1"/>
  <c r="R64" i="1" s="1"/>
  <c r="Q62" i="1"/>
  <c r="O62" i="1"/>
  <c r="G62" i="1"/>
  <c r="N62" i="1" s="1"/>
  <c r="O61" i="1"/>
  <c r="N61" i="1"/>
  <c r="G61" i="1"/>
  <c r="R61" i="1" s="1"/>
  <c r="O60" i="1"/>
  <c r="G60" i="1"/>
  <c r="N60" i="1" s="1"/>
  <c r="O59" i="1"/>
  <c r="G59" i="1"/>
  <c r="R59" i="1" s="1"/>
  <c r="O57" i="1"/>
  <c r="G57" i="1"/>
  <c r="N57" i="1" s="1"/>
  <c r="O56" i="1"/>
  <c r="G56" i="1"/>
  <c r="R56" i="1" s="1"/>
  <c r="Q55" i="1"/>
  <c r="O55" i="1"/>
  <c r="G55" i="1"/>
  <c r="N55" i="1" s="1"/>
  <c r="O54" i="1"/>
  <c r="G54" i="1"/>
  <c r="R54" i="1" s="1"/>
  <c r="O53" i="1"/>
  <c r="G53" i="1"/>
  <c r="N53" i="1" s="1"/>
  <c r="O52" i="1"/>
  <c r="N52" i="1"/>
  <c r="G52" i="1"/>
  <c r="R52" i="1" s="1"/>
  <c r="O50" i="1"/>
  <c r="G50" i="1"/>
  <c r="N50" i="1" s="1"/>
  <c r="O49" i="1"/>
  <c r="G49" i="1"/>
  <c r="R49" i="1" s="1"/>
  <c r="O48" i="1"/>
  <c r="G48" i="1"/>
  <c r="N48" i="1" s="1"/>
  <c r="G47" i="1"/>
  <c r="N47" i="1" s="1"/>
  <c r="O45" i="1"/>
  <c r="N45" i="1"/>
  <c r="G45" i="1"/>
  <c r="R45" i="1" s="1"/>
  <c r="O44" i="1"/>
  <c r="G44" i="1"/>
  <c r="Q44" i="1" s="1"/>
  <c r="O43" i="1"/>
  <c r="N43" i="1"/>
  <c r="G43" i="1"/>
  <c r="R43" i="1" s="1"/>
  <c r="O42" i="1"/>
  <c r="G42" i="1"/>
  <c r="Q42" i="1" s="1"/>
  <c r="O41" i="1"/>
  <c r="G41" i="1"/>
  <c r="R41" i="1" s="1"/>
  <c r="O40" i="1"/>
  <c r="G40" i="1"/>
  <c r="Q40" i="1" s="1"/>
  <c r="O39" i="1"/>
  <c r="G39" i="1"/>
  <c r="R39" i="1" s="1"/>
  <c r="O38" i="1"/>
  <c r="G38" i="1"/>
  <c r="Q38" i="1" s="1"/>
  <c r="O37" i="1"/>
  <c r="N37" i="1"/>
  <c r="G37" i="1"/>
  <c r="R37" i="1" s="1"/>
  <c r="O36" i="1"/>
  <c r="G36" i="1"/>
  <c r="Q36" i="1" s="1"/>
  <c r="O35" i="1"/>
  <c r="G35" i="1"/>
  <c r="R35" i="1" s="1"/>
  <c r="O34" i="1"/>
  <c r="G34" i="1"/>
  <c r="Q34" i="1" s="1"/>
  <c r="O33" i="1"/>
  <c r="G33" i="1"/>
  <c r="N33" i="1" s="1"/>
  <c r="O31" i="1"/>
  <c r="G31" i="1"/>
  <c r="R31" i="1" s="1"/>
  <c r="O30" i="1"/>
  <c r="G30" i="1"/>
  <c r="N30" i="1" s="1"/>
  <c r="O29" i="1"/>
  <c r="G29" i="1"/>
  <c r="R29" i="1" s="1"/>
  <c r="R28" i="1"/>
  <c r="O28" i="1"/>
  <c r="G28" i="1"/>
  <c r="N28" i="1" s="1"/>
  <c r="O27" i="1"/>
  <c r="G27" i="1"/>
  <c r="R27" i="1" s="1"/>
  <c r="O26" i="1"/>
  <c r="G26" i="1"/>
  <c r="N26" i="1" s="1"/>
  <c r="O25" i="1"/>
  <c r="G25" i="1"/>
  <c r="R25" i="1" s="1"/>
  <c r="O24" i="1"/>
  <c r="G24" i="1"/>
  <c r="N24" i="1" s="1"/>
  <c r="G23" i="1"/>
  <c r="G22" i="1"/>
  <c r="R22" i="1" s="1"/>
  <c r="R20" i="1"/>
  <c r="G20" i="1"/>
  <c r="N20" i="1" s="1"/>
  <c r="O19" i="1"/>
  <c r="N19" i="1"/>
  <c r="G19" i="1"/>
  <c r="Q19" i="1" s="1"/>
  <c r="O18" i="1"/>
  <c r="G18" i="1"/>
  <c r="Q18" i="1" s="1"/>
  <c r="O16" i="1"/>
  <c r="G16" i="1"/>
  <c r="Q16" i="1" s="1"/>
  <c r="O15" i="1"/>
  <c r="G15" i="1"/>
  <c r="N15" i="1" s="1"/>
  <c r="O14" i="1"/>
  <c r="G14" i="1"/>
  <c r="Q14" i="1" s="1"/>
  <c r="O13" i="1"/>
  <c r="G13" i="1"/>
  <c r="N13" i="1" s="1"/>
  <c r="O12" i="1"/>
  <c r="G12" i="1"/>
  <c r="Q12" i="1" s="1"/>
  <c r="Q11" i="1"/>
  <c r="O11" i="1"/>
  <c r="G11" i="1"/>
  <c r="N11" i="1" s="1"/>
  <c r="O9" i="1"/>
  <c r="G9" i="1"/>
  <c r="Q9" i="1" s="1"/>
  <c r="N8" i="1"/>
  <c r="G8" i="1"/>
  <c r="R8" i="1" s="1"/>
  <c r="O7" i="1"/>
  <c r="G7" i="1"/>
  <c r="R7" i="1" s="1"/>
  <c r="O6" i="1"/>
  <c r="G6" i="1"/>
  <c r="R6" i="1" s="1"/>
  <c r="O5" i="1"/>
  <c r="G5" i="1"/>
  <c r="N5" i="1" s="1"/>
  <c r="N27" i="1" l="1"/>
  <c r="N54" i="1"/>
  <c r="N77" i="1"/>
  <c r="N114" i="1"/>
  <c r="Q5" i="1"/>
  <c r="Q13" i="1"/>
  <c r="N22" i="1"/>
  <c r="N39" i="1"/>
  <c r="R55" i="1"/>
  <c r="N64" i="1"/>
  <c r="Q65" i="1"/>
  <c r="Q109" i="1"/>
  <c r="Q128" i="1"/>
  <c r="Q143" i="1"/>
  <c r="N155" i="1"/>
  <c r="R163" i="1"/>
  <c r="S163" i="1" s="1"/>
  <c r="N172" i="1"/>
  <c r="Q20" i="1"/>
  <c r="Q22" i="1"/>
  <c r="S22" i="1" s="1"/>
  <c r="R24" i="1"/>
  <c r="N31" i="1"/>
  <c r="Q33" i="1"/>
  <c r="N35" i="1"/>
  <c r="N38" i="1"/>
  <c r="Q53" i="1"/>
  <c r="R65" i="1"/>
  <c r="R95" i="1"/>
  <c r="N106" i="1"/>
  <c r="R108" i="1"/>
  <c r="N116" i="1"/>
  <c r="Q118" i="1"/>
  <c r="Q141" i="1"/>
  <c r="S141" i="1" s="1"/>
  <c r="S142" i="1"/>
  <c r="Q162" i="1"/>
  <c r="S159" i="1"/>
  <c r="N6" i="1"/>
  <c r="Q8" i="1"/>
  <c r="S8" i="1" s="1"/>
  <c r="Q15" i="1"/>
  <c r="R19" i="1"/>
  <c r="N25" i="1"/>
  <c r="R26" i="1"/>
  <c r="N29" i="1"/>
  <c r="R30" i="1"/>
  <c r="R36" i="1"/>
  <c r="S36" i="1" s="1"/>
  <c r="Q37" i="1"/>
  <c r="S37" i="1" s="1"/>
  <c r="R38" i="1"/>
  <c r="Q39" i="1"/>
  <c r="N41" i="1"/>
  <c r="R44" i="1"/>
  <c r="Q45" i="1"/>
  <c r="S45" i="1" s="1"/>
  <c r="N49" i="1"/>
  <c r="Q50" i="1"/>
  <c r="S50" i="1" s="1"/>
  <c r="R53" i="1"/>
  <c r="S53" i="1" s="1"/>
  <c r="N59" i="1"/>
  <c r="Q60" i="1"/>
  <c r="R62" i="1"/>
  <c r="S62" i="1" s="1"/>
  <c r="Q77" i="1"/>
  <c r="S77" i="1" s="1"/>
  <c r="Q100" i="1"/>
  <c r="Q101" i="1"/>
  <c r="Q105" i="1"/>
  <c r="S108" i="1"/>
  <c r="N110" i="1"/>
  <c r="Q113" i="1"/>
  <c r="R114" i="1"/>
  <c r="S114" i="1" s="1"/>
  <c r="Q115" i="1"/>
  <c r="Q120" i="1"/>
  <c r="Q124" i="1"/>
  <c r="Q130" i="1"/>
  <c r="Q136" i="1"/>
  <c r="N144" i="1"/>
  <c r="Q155" i="1"/>
  <c r="S155" i="1" s="1"/>
  <c r="N157" i="1"/>
  <c r="R165" i="1"/>
  <c r="N170" i="1"/>
  <c r="Q171" i="1"/>
  <c r="S154" i="1"/>
  <c r="Q7" i="1"/>
  <c r="S7" i="1" s="1"/>
  <c r="S19" i="1"/>
  <c r="R34" i="1"/>
  <c r="S34" i="1" s="1"/>
  <c r="Q35" i="1"/>
  <c r="S35" i="1" s="1"/>
  <c r="S38" i="1"/>
  <c r="R42" i="1"/>
  <c r="S42" i="1" s="1"/>
  <c r="Q43" i="1"/>
  <c r="S43" i="1" s="1"/>
  <c r="Q48" i="1"/>
  <c r="R50" i="1"/>
  <c r="N56" i="1"/>
  <c r="Q57" i="1"/>
  <c r="R60" i="1"/>
  <c r="N66" i="1"/>
  <c r="Q67" i="1"/>
  <c r="Q68" i="1"/>
  <c r="S68" i="1" s="1"/>
  <c r="Q72" i="1"/>
  <c r="S78" i="1"/>
  <c r="Q91" i="1"/>
  <c r="S91" i="1" s="1"/>
  <c r="Q93" i="1"/>
  <c r="Q96" i="1"/>
  <c r="S96" i="1" s="1"/>
  <c r="Q97" i="1"/>
  <c r="S97" i="1" s="1"/>
  <c r="R103" i="1"/>
  <c r="S103" i="1" s="1"/>
  <c r="N108" i="1"/>
  <c r="Q111" i="1"/>
  <c r="R112" i="1"/>
  <c r="N118" i="1"/>
  <c r="Q126" i="1"/>
  <c r="N141" i="1"/>
  <c r="Q164" i="1"/>
  <c r="Q6" i="1"/>
  <c r="S6" i="1" s="1"/>
  <c r="S20" i="1"/>
  <c r="Q41" i="1"/>
  <c r="S41" i="1" s="1"/>
  <c r="S44" i="1"/>
  <c r="R48" i="1"/>
  <c r="S55" i="1"/>
  <c r="R57" i="1"/>
  <c r="S65" i="1"/>
  <c r="R67" i="1"/>
  <c r="R110" i="1"/>
  <c r="S110" i="1" s="1"/>
  <c r="R144" i="1"/>
  <c r="S144" i="1" s="1"/>
  <c r="Q157" i="1"/>
  <c r="S157" i="1" s="1"/>
  <c r="R9" i="1"/>
  <c r="S9" i="1" s="1"/>
  <c r="R14" i="1"/>
  <c r="S14" i="1" s="1"/>
  <c r="R16" i="1"/>
  <c r="S16" i="1" s="1"/>
  <c r="Q135" i="1"/>
  <c r="R135" i="1"/>
  <c r="R5" i="1"/>
  <c r="S5" i="1" s="1"/>
  <c r="N12" i="1"/>
  <c r="N14" i="1"/>
  <c r="N16" i="1"/>
  <c r="R70" i="1"/>
  <c r="Q70" i="1"/>
  <c r="N73" i="1"/>
  <c r="Q125" i="1"/>
  <c r="R125" i="1"/>
  <c r="Q133" i="1"/>
  <c r="S133" i="1" s="1"/>
  <c r="R133" i="1"/>
  <c r="N135" i="1"/>
  <c r="N7" i="1"/>
  <c r="R11" i="1"/>
  <c r="S11" i="1" s="1"/>
  <c r="R13" i="1"/>
  <c r="S13" i="1" s="1"/>
  <c r="R15" i="1"/>
  <c r="S15" i="1" s="1"/>
  <c r="S17" i="1" s="1"/>
  <c r="U17" i="1" s="1"/>
  <c r="R23" i="1"/>
  <c r="Q23" i="1"/>
  <c r="N34" i="1"/>
  <c r="N42" i="1"/>
  <c r="R71" i="1"/>
  <c r="S71" i="1" s="1"/>
  <c r="N78" i="1"/>
  <c r="R80" i="1"/>
  <c r="Q80" i="1"/>
  <c r="S80" i="1" s="1"/>
  <c r="Q90" i="1"/>
  <c r="R90" i="1"/>
  <c r="S95" i="1"/>
  <c r="S112" i="1"/>
  <c r="Q123" i="1"/>
  <c r="S123" i="1" s="1"/>
  <c r="R123" i="1"/>
  <c r="N125" i="1"/>
  <c r="Q131" i="1"/>
  <c r="R131" i="1"/>
  <c r="N133" i="1"/>
  <c r="N156" i="1"/>
  <c r="R156" i="1"/>
  <c r="Q156" i="1"/>
  <c r="S165" i="1"/>
  <c r="R12" i="1"/>
  <c r="S12" i="1" s="1"/>
  <c r="N18" i="1"/>
  <c r="R18" i="1"/>
  <c r="S18" i="1" s="1"/>
  <c r="R86" i="1"/>
  <c r="Q86" i="1"/>
  <c r="R94" i="1"/>
  <c r="Q94" i="1"/>
  <c r="S94" i="1" s="1"/>
  <c r="Q119" i="1"/>
  <c r="S119" i="1" s="1"/>
  <c r="R119" i="1"/>
  <c r="Q127" i="1"/>
  <c r="R127" i="1"/>
  <c r="N9" i="1"/>
  <c r="N40" i="1"/>
  <c r="N76" i="1"/>
  <c r="R102" i="1"/>
  <c r="Q102" i="1"/>
  <c r="S106" i="1"/>
  <c r="N158" i="1"/>
  <c r="Q158" i="1"/>
  <c r="N23" i="1"/>
  <c r="Q24" i="1"/>
  <c r="Q26" i="1"/>
  <c r="S26" i="1" s="1"/>
  <c r="Q28" i="1"/>
  <c r="S28" i="1" s="1"/>
  <c r="Q30" i="1"/>
  <c r="S30" i="1" s="1"/>
  <c r="N36" i="1"/>
  <c r="S39" i="1"/>
  <c r="R40" i="1"/>
  <c r="S40" i="1" s="1"/>
  <c r="N44" i="1"/>
  <c r="R47" i="1"/>
  <c r="Q47" i="1"/>
  <c r="S47" i="1" s="1"/>
  <c r="S72" i="1"/>
  <c r="R73" i="1"/>
  <c r="S73" i="1" s="1"/>
  <c r="S74" i="1"/>
  <c r="S75" i="1"/>
  <c r="R76" i="1"/>
  <c r="S76" i="1" s="1"/>
  <c r="R81" i="1"/>
  <c r="S81" i="1" s="1"/>
  <c r="S82" i="1"/>
  <c r="S83" i="1"/>
  <c r="Q99" i="1"/>
  <c r="R99" i="1"/>
  <c r="Q121" i="1"/>
  <c r="R121" i="1"/>
  <c r="Q129" i="1"/>
  <c r="R129" i="1"/>
  <c r="Q137" i="1"/>
  <c r="R137" i="1"/>
  <c r="R158" i="1"/>
  <c r="Q25" i="1"/>
  <c r="S25" i="1" s="1"/>
  <c r="Q27" i="1"/>
  <c r="S27" i="1" s="1"/>
  <c r="Q29" i="1"/>
  <c r="S29" i="1" s="1"/>
  <c r="S32" i="1" s="1"/>
  <c r="Q31" i="1"/>
  <c r="S31" i="1" s="1"/>
  <c r="R33" i="1"/>
  <c r="S33" i="1" s="1"/>
  <c r="Q49" i="1"/>
  <c r="S49" i="1" s="1"/>
  <c r="Q52" i="1"/>
  <c r="S52" i="1" s="1"/>
  <c r="Q54" i="1"/>
  <c r="S54" i="1" s="1"/>
  <c r="Q56" i="1"/>
  <c r="S56" i="1" s="1"/>
  <c r="Q59" i="1"/>
  <c r="S59" i="1" s="1"/>
  <c r="Q61" i="1"/>
  <c r="S61" i="1" s="1"/>
  <c r="Q64" i="1"/>
  <c r="S64" i="1" s="1"/>
  <c r="Q66" i="1"/>
  <c r="S66" i="1" s="1"/>
  <c r="R98" i="1"/>
  <c r="Q98" i="1"/>
  <c r="S115" i="1"/>
  <c r="R116" i="1"/>
  <c r="S116" i="1" s="1"/>
  <c r="R170" i="1"/>
  <c r="S170" i="1" s="1"/>
  <c r="R172" i="1"/>
  <c r="S172" i="1" s="1"/>
  <c r="S93" i="1"/>
  <c r="S100" i="1"/>
  <c r="S101" i="1"/>
  <c r="S118" i="1"/>
  <c r="S139" i="1"/>
  <c r="S149" i="1"/>
  <c r="N163" i="1"/>
  <c r="N165" i="1"/>
  <c r="R105" i="1"/>
  <c r="R107" i="1"/>
  <c r="S107" i="1" s="1"/>
  <c r="R109" i="1"/>
  <c r="R111" i="1"/>
  <c r="S111" i="1" s="1"/>
  <c r="R113" i="1"/>
  <c r="S113" i="1" s="1"/>
  <c r="R120" i="1"/>
  <c r="S120" i="1" s="1"/>
  <c r="R122" i="1"/>
  <c r="S122" i="1" s="1"/>
  <c r="R124" i="1"/>
  <c r="S124" i="1" s="1"/>
  <c r="R126" i="1"/>
  <c r="S126" i="1" s="1"/>
  <c r="R128" i="1"/>
  <c r="S128" i="1" s="1"/>
  <c r="R130" i="1"/>
  <c r="R132" i="1"/>
  <c r="S132" i="1" s="1"/>
  <c r="R134" i="1"/>
  <c r="S134" i="1" s="1"/>
  <c r="R136" i="1"/>
  <c r="S136" i="1" s="1"/>
  <c r="R143" i="1"/>
  <c r="S143" i="1" s="1"/>
  <c r="R162" i="1"/>
  <c r="S162" i="1" s="1"/>
  <c r="R164" i="1"/>
  <c r="S164" i="1" s="1"/>
  <c r="R166" i="1"/>
  <c r="S166" i="1" s="1"/>
  <c r="R169" i="1"/>
  <c r="S169" i="1" s="1"/>
  <c r="R171" i="1"/>
  <c r="S171" i="1" s="1"/>
  <c r="S109" i="1" l="1"/>
  <c r="S24" i="1"/>
  <c r="S105" i="1"/>
  <c r="S70" i="1"/>
  <c r="S127" i="1"/>
  <c r="S125" i="1"/>
  <c r="S60" i="1"/>
  <c r="S67" i="1"/>
  <c r="S145" i="1"/>
  <c r="U145" i="1" s="1"/>
  <c r="S130" i="1"/>
  <c r="S86" i="1"/>
  <c r="S48" i="1"/>
  <c r="S23" i="1"/>
  <c r="S57" i="1"/>
  <c r="S129" i="1"/>
  <c r="S131" i="1"/>
  <c r="S90" i="1"/>
  <c r="S98" i="1"/>
  <c r="S137" i="1"/>
  <c r="S121" i="1"/>
  <c r="S99" i="1"/>
  <c r="S151" i="1" s="1"/>
  <c r="U151" i="1" s="1"/>
  <c r="S158" i="1"/>
  <c r="S102" i="1"/>
  <c r="S156" i="1"/>
  <c r="S160" i="1" s="1"/>
  <c r="U160" i="1" s="1"/>
  <c r="S135" i="1"/>
  <c r="S173" i="1" l="1"/>
  <c r="U173" i="1" s="1"/>
  <c r="S167" i="1"/>
  <c r="U167" i="1" s="1"/>
</calcChain>
</file>

<file path=xl/sharedStrings.xml><?xml version="1.0" encoding="utf-8"?>
<sst xmlns="http://schemas.openxmlformats.org/spreadsheetml/2006/main" count="849" uniqueCount="132">
  <si>
    <t>XƯỞNG</t>
  </si>
  <si>
    <t>Lớp</t>
  </si>
  <si>
    <t>N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</si>
  <si>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</si>
  <si>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</si>
  <si>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</si>
  <si>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</si>
  <si>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</si>
  <si>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</si>
  <si>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</si>
  <si>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</si>
  <si>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</si>
  <si>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</si>
  <si>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</si>
  <si>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</si>
  <si>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</si>
  <si>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</si>
  <si>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</si>
  <si>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</si>
  <si>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</si>
  <si>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</si>
  <si>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CNC CN1</t>
  </si>
  <si>
    <t>13CĐ CK2</t>
  </si>
  <si>
    <t>Nguyễn Tiến Nhân</t>
  </si>
  <si>
    <t>Công nghệ CAD/CAM</t>
  </si>
  <si>
    <t>1, 2, 3</t>
  </si>
  <si>
    <t>13CĐ CK4</t>
  </si>
  <si>
    <t>4, 5, 6</t>
  </si>
  <si>
    <t>13CĐ CK1</t>
  </si>
  <si>
    <t>14TCCKT, P</t>
  </si>
  <si>
    <t>Đỗ Thị Phương Khanh</t>
  </si>
  <si>
    <t>1, 2</t>
  </si>
  <si>
    <t>13CĐ CK3</t>
  </si>
  <si>
    <t>CNC CN2</t>
  </si>
  <si>
    <t>Bùi Anh Tuấn</t>
  </si>
  <si>
    <t>Công nghệ CNC</t>
  </si>
  <si>
    <t>Chung Trần Thế Vinh</t>
  </si>
  <si>
    <t>Tổng</t>
  </si>
  <si>
    <t>CNC- CB</t>
  </si>
  <si>
    <t>14CĐ CK3</t>
  </si>
  <si>
    <t>Nguyễn Tiến Dũng</t>
  </si>
  <si>
    <t>Autocad</t>
  </si>
  <si>
    <t>3, 4</t>
  </si>
  <si>
    <t>14CĐ CK1</t>
  </si>
  <si>
    <t>5, 6</t>
  </si>
  <si>
    <t>14CĐ CK2</t>
  </si>
  <si>
    <t>C2.1-01</t>
  </si>
  <si>
    <t>Võ Thúy Phương</t>
  </si>
  <si>
    <t>Cơ ứng dụng</t>
  </si>
  <si>
    <t>Trương Thị Phương Hồng</t>
  </si>
  <si>
    <t>Vật liệu học</t>
  </si>
  <si>
    <t>Lư Thị Yến Vũ</t>
  </si>
  <si>
    <t>Kinh tế CN&amp;QTCL</t>
  </si>
  <si>
    <t>Trần Minh Thông</t>
  </si>
  <si>
    <t>Truyền động TL&amp;KN TCN</t>
  </si>
  <si>
    <t>Trần Thị Hương</t>
  </si>
  <si>
    <t>Trần Đình Khải</t>
  </si>
  <si>
    <t>Đồ gá</t>
  </si>
  <si>
    <t>Đinh Văn Đệ</t>
  </si>
  <si>
    <t>Nguyên lý cắt kim loại</t>
  </si>
  <si>
    <t>7, 8</t>
  </si>
  <si>
    <t>Nguyễn Thanh Vĩnh Phúc</t>
  </si>
  <si>
    <t>9, 10</t>
  </si>
  <si>
    <t>C2.1-02</t>
  </si>
  <si>
    <t>Vũ Đức Pháp</t>
  </si>
  <si>
    <t>Máy cắt kim loại</t>
  </si>
  <si>
    <t>1, 2, 3, 4</t>
  </si>
  <si>
    <t>1, 2, 3, 4, 5</t>
  </si>
  <si>
    <t>Tổ chức sản xuất</t>
  </si>
  <si>
    <t>Công nghệ chế tạo máy 2</t>
  </si>
  <si>
    <t>Nguyễn Ngọc Quỳnh</t>
  </si>
  <si>
    <t>Công nghệ khí nén</t>
  </si>
  <si>
    <t>Dương Minh Chung</t>
  </si>
  <si>
    <t>Võ Minh Quang</t>
  </si>
  <si>
    <t>C2.1-03</t>
  </si>
  <si>
    <t>Anh văn chuyên ngành</t>
  </si>
  <si>
    <t>C2.1-04</t>
  </si>
  <si>
    <t>Ho Anh</t>
  </si>
  <si>
    <t>Ky Thuat Dien</t>
  </si>
  <si>
    <t>4, 5</t>
  </si>
  <si>
    <t>C2.1-05</t>
  </si>
  <si>
    <t>14CĐ Ô 2</t>
  </si>
  <si>
    <t>Thanh Ha</t>
  </si>
  <si>
    <t>Tu Tuong HCM</t>
  </si>
  <si>
    <t>Nguyễn Thành Long</t>
  </si>
  <si>
    <t>Nguyên lý chi tiết máy</t>
  </si>
  <si>
    <t xml:space="preserve"> 3, 4, 5,6</t>
  </si>
  <si>
    <t>C2.2-01</t>
  </si>
  <si>
    <t>14CĐ Ô 5</t>
  </si>
  <si>
    <t>Hồ Văn Sĩ</t>
  </si>
  <si>
    <t>Công nghệ kim loại</t>
  </si>
  <si>
    <t>14CĐ Ô 4</t>
  </si>
  <si>
    <t>Cơ lý thuyết</t>
  </si>
  <si>
    <t>Phan Thị Xuân Trang</t>
  </si>
  <si>
    <t>Sức bền vật liệu</t>
  </si>
  <si>
    <t>X. Hàn</t>
  </si>
  <si>
    <t>TT Gò hàn</t>
  </si>
  <si>
    <t>Ca 1</t>
  </si>
  <si>
    <t>Ca 2</t>
  </si>
  <si>
    <t>TT Nguội hàn cơ bản</t>
  </si>
  <si>
    <t>14CĐ Ô 3</t>
  </si>
  <si>
    <t>TT Nhập môn cơ khí</t>
  </si>
  <si>
    <t>14CĐ NL</t>
  </si>
  <si>
    <t>14CĐ Ô 1</t>
  </si>
  <si>
    <t>X. Nguội</t>
  </si>
  <si>
    <t>TT Nguội cơ bản</t>
  </si>
  <si>
    <t>X. Tiện 2</t>
  </si>
  <si>
    <t>TT Tiện 1</t>
  </si>
  <si>
    <t>X. Phay</t>
  </si>
  <si>
    <t>Phan Văn Thành</t>
  </si>
  <si>
    <t>TT Phay 1</t>
  </si>
  <si>
    <t>Nguyễn Chí Nhân</t>
  </si>
  <si>
    <t>Nguyễn Duy Hải</t>
  </si>
  <si>
    <t>Duong Ngoc Hưng</t>
  </si>
  <si>
    <t>14TC CK-P</t>
  </si>
  <si>
    <t>TT Phay, bào, mài cơ bản</t>
  </si>
  <si>
    <t>14TC CK-T</t>
  </si>
  <si>
    <t>Nguyễn Tam Cương</t>
  </si>
  <si>
    <t>Đồ án CNCTM</t>
  </si>
  <si>
    <t>Đồ án TT TK HDĐ CK</t>
  </si>
  <si>
    <t>HK II ( Dự kiến )</t>
  </si>
  <si>
    <t>14TC NL</t>
  </si>
  <si>
    <t>Cơ kỹ thuật</t>
  </si>
  <si>
    <t>14TC Đ</t>
  </si>
  <si>
    <t>THONG KE PHONG HOC HKI NAM HOC 2015-2016</t>
  </si>
  <si>
    <t>14CĐ Ô2</t>
  </si>
  <si>
    <t>14CĐ Ô5</t>
  </si>
  <si>
    <t>14CĐ Ô4</t>
  </si>
  <si>
    <t>14TC Ô1</t>
  </si>
  <si>
    <t>14TC Ô2</t>
  </si>
  <si>
    <t>14CĐ Ô3</t>
  </si>
  <si>
    <t>14CĐ 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</si>
</sst>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1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NumberFormat="1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right" vertical="center"/>
    </xf>
    <xf numFmtId="1" fontId="3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2" fontId="3" fillId="0" borderId="1" xfId="0" applyNumberFormat="1" applyFont="1" applyFill="1" applyBorder="1" applyAlignment="1">
      <alignment horizontal="right"/>
    </xf>
    <xf numFmtId="2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Border="1"/>
    <xf numFmtId="0" fontId="3" fillId="0" borderId="2" xfId="0" applyFont="1" applyBorder="1"/>
    <xf numFmtId="0" fontId="3" fillId="0" borderId="1" xfId="0" applyFont="1" applyBorder="1" applyAlignment="1">
      <alignment vertical="center"/>
    </xf>
    <xf numFmtId="0" fontId="3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right" vertical="center"/>
    </xf>
    <xf numFmtId="1" fontId="3" fillId="4" borderId="1" xfId="0" applyNumberFormat="1" applyFont="1" applyFill="1" applyBorder="1" applyAlignment="1">
      <alignment horizontal="right"/>
    </xf>
    <xf numFmtId="0" fontId="3" fillId="4" borderId="1" xfId="0" applyFont="1" applyFill="1" applyBorder="1"/>
    <xf numFmtId="2" fontId="3" fillId="4" borderId="1" xfId="0" applyNumberFormat="1" applyFont="1" applyFill="1" applyBorder="1" applyAlignment="1">
      <alignment horizontal="right"/>
    </xf>
    <xf numFmtId="2" fontId="3" fillId="4" borderId="1" xfId="0" applyNumberFormat="1" applyFont="1" applyFill="1" applyBorder="1" applyAlignment="1">
      <alignment horizontal="right" vertical="center"/>
    </xf>
    <xf numFmtId="0" fontId="3" fillId="0" borderId="3" xfId="0" applyFont="1" applyBorder="1"/>
    <xf numFmtId="0" fontId="3" fillId="0" borderId="1" xfId="0" applyFont="1" applyBorder="1" applyAlignment="1">
      <alignment horizontal="center"/>
    </xf>
    <xf numFmtId="1" fontId="4" fillId="0" borderId="1" xfId="0" applyNumberFormat="1" applyFont="1" applyFill="1" applyBorder="1" applyAlignment="1">
      <alignment horizontal="right"/>
    </xf>
    <xf numFmtId="0" fontId="5" fillId="0" borderId="2" xfId="0" applyFont="1" applyBorder="1"/>
    <xf numFmtId="0" fontId="5" fillId="0" borderId="1" xfId="0" applyFont="1" applyBorder="1"/>
    <xf numFmtId="0" fontId="3" fillId="0" borderId="1" xfId="0" applyFont="1" applyFill="1" applyBorder="1" applyAlignment="1">
      <alignment horizontal="left"/>
    </xf>
    <xf numFmtId="0" fontId="2" fillId="0" borderId="1" xfId="0" applyFont="1" applyBorder="1"/>
    <xf numFmtId="0" fontId="3" fillId="4" borderId="1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left" wrapText="1"/>
    </xf>
    <xf numFmtId="0" fontId="2" fillId="0" borderId="2" xfId="0" applyFont="1" applyBorder="1"/>
    <xf numFmtId="0" fontId="3" fillId="0" borderId="2" xfId="0" applyFont="1" applyFill="1" applyBorder="1"/>
    <xf numFmtId="0" fontId="3" fillId="0" borderId="3" xfId="0" applyFont="1" applyFill="1" applyBorder="1"/>
    <xf numFmtId="0" fontId="2" fillId="0" borderId="1" xfId="0" applyFont="1" applyFill="1" applyBorder="1"/>
    <xf numFmtId="0" fontId="6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wrapText="1"/>
    </xf>
    <xf numFmtId="0" fontId="3" fillId="5" borderId="1" xfId="0" applyNumberFormat="1" applyFont="1" applyFill="1" applyBorder="1"/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/>
    <xf numFmtId="1" fontId="3" fillId="5" borderId="1" xfId="0" applyNumberFormat="1" applyFont="1" applyFill="1" applyBorder="1" applyAlignment="1">
      <alignment horizontal="right" vertical="center"/>
    </xf>
    <xf numFmtId="1" fontId="3" fillId="5" borderId="1" xfId="0" applyNumberFormat="1" applyFont="1" applyFill="1" applyBorder="1" applyAlignment="1">
      <alignment horizontal="right"/>
    </xf>
    <xf numFmtId="2" fontId="3" fillId="5" borderId="1" xfId="0" applyNumberFormat="1" applyFont="1" applyFill="1" applyBorder="1" applyAlignment="1">
      <alignment horizontal="right"/>
    </xf>
    <xf numFmtId="1" fontId="4" fillId="5" borderId="1" xfId="0" applyNumberFormat="1" applyFont="1" applyFill="1" applyBorder="1" applyAlignment="1">
      <alignment horizontal="right"/>
    </xf>
    <xf numFmtId="0" fontId="5" fillId="5" borderId="2" xfId="0" applyFont="1" applyFill="1" applyBorder="1"/>
    <xf numFmtId="0" fontId="5" fillId="5" borderId="3" xfId="0" applyFont="1" applyFill="1" applyBorder="1"/>
    <xf numFmtId="0" fontId="3" fillId="5" borderId="1" xfId="0" applyFont="1" applyFill="1" applyBorder="1" applyAlignment="1">
      <alignment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NumberFormat="1" applyFont="1" applyFill="1" applyBorder="1" applyAlignment="1">
      <alignment horizontal="left"/>
    </xf>
    <xf numFmtId="0" fontId="10" fillId="8" borderId="1" xfId="0" applyNumberFormat="1" applyFont="1" applyFill="1" applyBorder="1" applyAlignment="1">
      <alignment horizontal="left" wrapText="1"/>
    </xf>
    <xf numFmtId="0" fontId="10" fillId="9" borderId="1" xfId="0" applyNumberFormat="1" applyFont="1" applyFill="1" applyBorder="1"/>
    <xf numFmtId="0" fontId="10" fillId="9" borderId="1" xfId="0" applyFont="1" applyFill="1" applyBorder="1" applyAlignment="1">
      <alignment horizontal="center"/>
    </xf>
    <xf numFmtId="0" fontId="10" fillId="9" borderId="1" xfId="0" applyNumberFormat="1" applyFont="1" applyFill="1" applyBorder="1" applyAlignment="1">
      <alignment horizontal="left"/>
    </xf>
    <xf numFmtId="0" fontId="10" fillId="9" borderId="1" xfId="0" applyFont="1" applyFill="1" applyBorder="1" applyAlignment="1">
      <alignment horizontal="left" vertical="center"/>
    </xf>
    <xf numFmtId="0" fontId="10" fillId="9" borderId="1" xfId="0" applyFont="1" applyFill="1" applyBorder="1"/>
    <xf numFmtId="0" fontId="10" fillId="6" borderId="1" xfId="0" applyNumberFormat="1" applyFont="1" applyFill="1" applyBorder="1"/>
    <xf numFmtId="0" fontId="10" fillId="6" borderId="1" xfId="0" applyFont="1" applyFill="1" applyBorder="1"/>
    <xf numFmtId="0" fontId="10" fillId="6" borderId="1" xfId="0" applyFont="1" applyFill="1" applyBorder="1" applyAlignment="1">
      <alignment horizontal="center"/>
    </xf>
    <xf numFmtId="0" fontId="10" fillId="7" borderId="1" xfId="0" applyNumberFormat="1" applyFont="1" applyFill="1" applyBorder="1"/>
    <xf numFmtId="0" fontId="10" fillId="7" borderId="1" xfId="0" applyFont="1" applyFill="1" applyBorder="1"/>
    <xf numFmtId="0" fontId="10" fillId="7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left"/>
    </xf>
    <xf numFmtId="0" fontId="10" fillId="10" borderId="1" xfId="0" applyNumberFormat="1" applyFont="1" applyFill="1" applyBorder="1"/>
    <xf numFmtId="0" fontId="10" fillId="10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left"/>
    </xf>
    <xf numFmtId="0" fontId="10" fillId="11" borderId="1" xfId="0" applyNumberFormat="1" applyFont="1" applyFill="1" applyBorder="1"/>
    <xf numFmtId="0" fontId="10" fillId="11" borderId="1" xfId="0" applyFont="1" applyFill="1" applyBorder="1" applyAlignment="1">
      <alignment horizontal="center"/>
    </xf>
    <xf numFmtId="0" fontId="10" fillId="11" borderId="1" xfId="0" applyFont="1" applyFill="1" applyBorder="1"/>
    <xf numFmtId="0" fontId="10" fillId="12" borderId="1" xfId="0" applyFont="1" applyFill="1" applyBorder="1" applyAlignment="1">
      <alignment horizontal="left"/>
    </xf>
    <xf numFmtId="0" fontId="10" fillId="12" borderId="1" xfId="0" applyNumberFormat="1" applyFont="1" applyFill="1" applyBorder="1"/>
    <xf numFmtId="0" fontId="10" fillId="12" borderId="1" xfId="0" applyFont="1" applyFill="1" applyBorder="1" applyAlignment="1">
      <alignment horizontal="center"/>
    </xf>
    <xf numFmtId="0" fontId="10" fillId="12" borderId="1" xfId="0" applyFont="1" applyFill="1" applyBorder="1"/>
    <xf numFmtId="0" fontId="10" fillId="13" borderId="1" xfId="0" applyNumberFormat="1" applyFont="1" applyFill="1" applyBorder="1"/>
    <xf numFmtId="0" fontId="10" fillId="13" borderId="1" xfId="0" applyFont="1" applyFill="1" applyBorder="1" applyAlignment="1">
      <alignment horizontal="center"/>
    </xf>
    <xf numFmtId="0" fontId="10" fillId="13" borderId="1" xfId="0" applyFont="1" applyFill="1" applyBorder="1"/>
    <xf numFmtId="0" fontId="10" fillId="14" borderId="1" xfId="0" applyNumberFormat="1" applyFont="1" applyFill="1" applyBorder="1"/>
    <xf numFmtId="0" fontId="10" fillId="14" borderId="1" xfId="0" applyFont="1" applyFill="1" applyBorder="1" applyAlignment="1">
      <alignment horizontal="center"/>
    </xf>
    <xf numFmtId="0" fontId="10" fillId="14" borderId="1" xfId="0" applyFont="1" applyFill="1" applyBorder="1"/>
    <xf numFmtId="0" fontId="10" fillId="14" borderId="1" xfId="0" applyNumberFormat="1" applyFont="1" applyFill="1" applyBorder="1" applyAlignment="1">
      <alignment horizontal="left" wrapText="1"/>
    </xf>
    <xf numFmtId="0" fontId="10" fillId="15" borderId="1" xfId="0" applyNumberFormat="1" applyFont="1" applyFill="1" applyBorder="1"/>
    <xf numFmtId="0" fontId="10" fillId="15" borderId="1" xfId="0" applyFont="1" applyFill="1" applyBorder="1" applyAlignment="1">
      <alignment horizontal="center"/>
    </xf>
    <xf numFmtId="0" fontId="10" fillId="15" borderId="1" xfId="0" applyNumberFormat="1" applyFont="1" applyFill="1" applyBorder="1" applyAlignment="1">
      <alignment horizontal="left" wrapText="1"/>
    </xf>
    <xf numFmtId="0" fontId="10" fillId="15" borderId="1" xfId="0" applyFont="1" applyFill="1" applyBorder="1"/>
    <xf numFmtId="0" fontId="10" fillId="16" borderId="1" xfId="0" applyNumberFormat="1" applyFont="1" applyFill="1" applyBorder="1"/>
    <xf numFmtId="0" fontId="10" fillId="16" borderId="1" xfId="0" applyFont="1" applyFill="1" applyBorder="1"/>
    <xf numFmtId="0" fontId="10" fillId="16" borderId="1" xfId="0" applyFont="1" applyFill="1" applyBorder="1" applyAlignment="1">
      <alignment horizontal="center"/>
    </xf>
    <xf numFmtId="0" fontId="10" fillId="17" borderId="1" xfId="0" applyNumberFormat="1" applyFont="1" applyFill="1" applyBorder="1"/>
    <xf numFmtId="0" fontId="10" fillId="17" borderId="1" xfId="0" applyFont="1" applyFill="1" applyBorder="1"/>
    <xf numFmtId="0" fontId="10" fillId="17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5" fillId="11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4" borderId="1" xfId="0" applyFont="1" applyFill="1" applyBorder="1" applyAlignment="1">
      <alignment horizontal="center"/>
    </xf>
    <xf numFmtId="0" fontId="15" fillId="15" borderId="1" xfId="0" applyFont="1" applyFill="1" applyBorder="1" applyAlignment="1">
      <alignment horizontal="center"/>
    </xf>
    <xf numFmtId="0" fontId="15" fillId="16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5" fillId="13" borderId="1" xfId="0" applyNumberFormat="1" applyFont="1" applyFill="1" applyBorder="1" applyAlignment="1">
      <alignment horizontal="center"/>
    </xf>
    <xf numFmtId="0" fontId="15" fillId="17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5" fillId="1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horizontal="center" vertical="center"/>
    </xf>
    <xf numFmtId="0" fontId="15" fillId="16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 vertical="center"/>
    </xf>
    <xf numFmtId="0" fontId="15" fillId="13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5" fillId="8" borderId="1" xfId="0" applyNumberFormat="1" applyFont="1" applyFill="1" applyBorder="1" applyAlignment="1">
      <alignment horizontal="center"/>
    </xf>
    <xf numFmtId="0" fontId="15" fillId="9" borderId="1" xfId="0" applyNumberFormat="1" applyFont="1" applyFill="1" applyBorder="1" applyAlignment="1">
      <alignment horizontal="center"/>
    </xf>
    <xf numFmtId="0" fontId="15" fillId="9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5" fillId="7" borderId="1" xfId="0" applyNumberFormat="1" applyFont="1" applyFill="1" applyBorder="1" applyAlignment="1">
      <alignment horizontal="center"/>
    </xf>
    <xf numFmtId="0" fontId="15" fillId="11" borderId="1" xfId="0" applyNumberFormat="1" applyFont="1" applyFill="1" applyBorder="1" applyAlignment="1">
      <alignment horizontal="center"/>
    </xf>
    <xf numFmtId="0" fontId="15" fillId="11" borderId="1" xfId="0" applyNumberFormat="1" applyFont="1" applyFill="1" applyBorder="1" applyAlignment="1">
      <alignment horizontal="center" vertical="center"/>
    </xf>
    <xf numFmtId="0" fontId="15" fillId="12" borderId="1" xfId="0" applyNumberFormat="1" applyFont="1" applyFill="1" applyBorder="1" applyAlignment="1">
      <alignment horizontal="center" vertical="center"/>
    </xf>
    <xf numFmtId="0" fontId="15" fillId="12" borderId="1" xfId="0" applyNumberFormat="1" applyFont="1" applyFill="1" applyBorder="1" applyAlignment="1">
      <alignment horizontal="center"/>
    </xf>
    <xf numFmtId="0" fontId="15" fillId="14" borderId="1" xfId="0" applyNumberFormat="1" applyFont="1" applyFill="1" applyBorder="1" applyAlignment="1">
      <alignment horizontal="center"/>
    </xf>
    <xf numFmtId="0" fontId="15" fillId="15" borderId="1" xfId="0" applyNumberFormat="1" applyFont="1" applyFill="1" applyBorder="1" applyAlignment="1">
      <alignment horizontal="center"/>
    </xf>
    <xf numFmtId="0" fontId="15" fillId="16" borderId="1" xfId="0" applyNumberFormat="1" applyFont="1" applyFill="1" applyBorder="1" applyAlignment="1">
      <alignment horizontal="center"/>
    </xf>
    <xf numFmtId="0" fontId="15" fillId="17" borderId="1" xfId="0" applyNumberFormat="1" applyFont="1" applyFill="1" applyBorder="1" applyAlignment="1">
      <alignment horizontal="center"/>
    </xf>
    <xf numFmtId="0" fontId="15" fillId="6" borderId="1" xfId="0" applyNumberFormat="1" applyFont="1" applyFill="1" applyBorder="1" applyAlignment="1">
      <alignment horizontal="center"/>
    </xf>
    <xf numFmtId="0" fontId="15" fillId="10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0" fontId="15" fillId="8" borderId="1" xfId="0" applyFont="1" applyFill="1" applyBorder="1" applyAlignment="1">
      <alignment horizontal="center"/>
    </xf>
    <xf numFmtId="0" fontId="15" fillId="7" borderId="1" xfId="0" applyFont="1" applyFill="1" applyBorder="1" applyAlignment="1">
      <alignment horizontal="center"/>
    </xf>
    <xf numFmtId="0" fontId="15" fillId="12" borderId="1" xfId="0" applyFont="1" applyFill="1" applyBorder="1"/>
    <xf numFmtId="0" fontId="15" fillId="16" borderId="1" xfId="0" applyFont="1" applyFill="1" applyBorder="1"/>
    <xf numFmtId="0" fontId="15" fillId="17" borderId="1" xfId="0" applyFont="1" applyFill="1" applyBorder="1"/>
    <xf numFmtId="0" fontId="6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FF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22"/>
  <sheetViews>
    <sheetView tabSelected="1" topLeftCell="A17" workbookViewId="0">
      <selection activeCell="H181" sqref="H181"/>
    </sheetView>
  </sheetViews>
  <sheetFormatPr defaultRowHeight="15" x14ac:dyDescent="0.25"/>
  <cols>
    <col min="1" max="1" width="10.28515625" style="114" customWidth="1"/>
    <col min="2" max="2" width="5.42578125" style="100" customWidth="1"/>
    <col min="3" max="3" width="11.85546875" style="55" customWidth="1"/>
    <col min="4" max="4" width="2.7109375" style="55" hidden="1" customWidth="1"/>
    <col min="5" max="5" width="3.42578125" style="55" customWidth="1"/>
    <col min="6" max="6" width="4.85546875" style="55" customWidth="1"/>
    <col min="7" max="7" width="3.85546875" style="7" customWidth="1"/>
    <col min="8" max="8" width="12" style="54" customWidth="1"/>
    <col min="9" max="9" width="3" style="7" hidden="1" customWidth="1"/>
    <col min="10" max="10" width="23.7109375" style="7" customWidth="1"/>
    <col min="11" max="11" width="25.140625" style="7" customWidth="1"/>
    <col min="12" max="13" width="6" style="7" hidden="1" customWidth="1"/>
    <col min="14" max="14" width="4.7109375" style="7" hidden="1" customWidth="1"/>
    <col min="15" max="15" width="4.42578125" style="7" hidden="1" customWidth="1"/>
    <col min="16" max="16" width="3.85546875" style="7" hidden="1" customWidth="1"/>
    <col min="17" max="17" width="5.42578125" style="7" hidden="1" customWidth="1"/>
    <col min="18" max="18" width="6.5703125" style="7" hidden="1" customWidth="1"/>
    <col min="19" max="19" width="6.140625" style="7" hidden="1" customWidth="1"/>
    <col min="20" max="20" width="6.28515625" style="7" hidden="1" customWidth="1"/>
    <col min="21" max="21" width="7.85546875" style="7" hidden="1" customWidth="1"/>
    <col min="22" max="16384" width="9.140625" style="7"/>
  </cols>
  <sheetData>
    <row r="2" spans="1:21" ht="18.75" x14ac:dyDescent="0.3">
      <c r="C2" s="56" t="s">
        <v>124</v>
      </c>
    </row>
    <row r="4" spans="1:21" ht="25.5" x14ac:dyDescent="0.25">
      <c r="A4" s="1" t="s">
        <v>0</v>
      </c>
      <c r="B4" s="1" t="s">
        <v>5</v>
      </c>
      <c r="C4" s="1" t="s">
        <v>6</v>
      </c>
      <c r="D4" s="2" t="s">
        <v>7</v>
      </c>
      <c r="E4" s="1" t="s">
        <v>8</v>
      </c>
      <c r="F4" s="1" t="s">
        <v>9</v>
      </c>
      <c r="G4" s="2" t="s">
        <v>10</v>
      </c>
      <c r="H4" s="1" t="s">
        <v>1</v>
      </c>
      <c r="I4" s="2" t="s">
        <v>2</v>
      </c>
      <c r="J4" s="1" t="s">
        <v>3</v>
      </c>
      <c r="K4" s="1" t="s">
        <v>4</v>
      </c>
      <c r="L4" s="1" t="s">
        <v>11</v>
      </c>
      <c r="M4" s="1" t="s">
        <v>12</v>
      </c>
      <c r="N4" s="3" t="s">
        <v>13</v>
      </c>
      <c r="O4" s="3" t="s">
        <v>14</v>
      </c>
      <c r="P4" s="2" t="s">
        <v>15</v>
      </c>
      <c r="Q4" s="1" t="s">
        <v>16</v>
      </c>
      <c r="R4" s="1" t="s">
        <v>17</v>
      </c>
      <c r="S4" s="4" t="s">
        <v>18</v>
      </c>
      <c r="T4" s="5" t="s">
        <v>19</v>
      </c>
      <c r="U4" s="6" t="s">
        <v>20</v>
      </c>
    </row>
    <row r="5" spans="1:21" s="16" customFormat="1" x14ac:dyDescent="0.25">
      <c r="A5" s="115" t="s">
        <v>21</v>
      </c>
      <c r="B5" s="134">
        <v>2</v>
      </c>
      <c r="C5" s="134" t="s">
        <v>25</v>
      </c>
      <c r="D5" s="151"/>
      <c r="E5" s="151">
        <v>1</v>
      </c>
      <c r="F5" s="151">
        <v>15</v>
      </c>
      <c r="G5" s="58">
        <f>F5-E5+1</f>
        <v>15</v>
      </c>
      <c r="H5" s="57" t="s">
        <v>22</v>
      </c>
      <c r="I5" s="58"/>
      <c r="J5" s="59" t="s">
        <v>23</v>
      </c>
      <c r="K5" s="59" t="s">
        <v>24</v>
      </c>
      <c r="L5" s="9">
        <v>45</v>
      </c>
      <c r="M5" s="9"/>
      <c r="N5" s="11">
        <f>L5/G5</f>
        <v>3</v>
      </c>
      <c r="O5" s="12">
        <f>M5/5</f>
        <v>0</v>
      </c>
      <c r="P5" s="13"/>
      <c r="Q5" s="14">
        <f>IF(G5=0,0,L5)</f>
        <v>45</v>
      </c>
      <c r="R5" s="15">
        <f>IF(G5=0,0,M5/1.5)</f>
        <v>0</v>
      </c>
      <c r="S5" s="14">
        <f>P5+Q5+R5</f>
        <v>45</v>
      </c>
    </row>
    <row r="6" spans="1:21" s="16" customFormat="1" ht="16.5" customHeight="1" x14ac:dyDescent="0.25">
      <c r="A6" s="115" t="s">
        <v>21</v>
      </c>
      <c r="B6" s="134">
        <v>2</v>
      </c>
      <c r="C6" s="134" t="s">
        <v>27</v>
      </c>
      <c r="D6" s="151"/>
      <c r="E6" s="151">
        <v>1</v>
      </c>
      <c r="F6" s="151">
        <v>15</v>
      </c>
      <c r="G6" s="58">
        <f>F6-E6+1</f>
        <v>15</v>
      </c>
      <c r="H6" s="57" t="s">
        <v>26</v>
      </c>
      <c r="I6" s="58"/>
      <c r="J6" s="57" t="s">
        <v>23</v>
      </c>
      <c r="K6" s="59" t="s">
        <v>24</v>
      </c>
      <c r="L6" s="9">
        <v>45</v>
      </c>
      <c r="M6" s="9"/>
      <c r="N6" s="11">
        <f>L6/G6</f>
        <v>3</v>
      </c>
      <c r="O6" s="12">
        <f>M6/5</f>
        <v>0</v>
      </c>
      <c r="P6" s="13"/>
      <c r="Q6" s="14">
        <f>IF(G6=0,0,L6)</f>
        <v>45</v>
      </c>
      <c r="R6" s="15">
        <f>IF(G6=0,0,M6/1.5)</f>
        <v>0</v>
      </c>
      <c r="S6" s="14">
        <f>P6+Q6+R6</f>
        <v>45</v>
      </c>
      <c r="T6" s="17"/>
    </row>
    <row r="7" spans="1:21" s="16" customFormat="1" x14ac:dyDescent="0.25">
      <c r="A7" s="115" t="s">
        <v>21</v>
      </c>
      <c r="B7" s="134">
        <v>4</v>
      </c>
      <c r="C7" s="134" t="s">
        <v>27</v>
      </c>
      <c r="D7" s="151"/>
      <c r="E7" s="151">
        <v>1</v>
      </c>
      <c r="F7" s="151">
        <v>15</v>
      </c>
      <c r="G7" s="58">
        <f>F7-E7+1</f>
        <v>15</v>
      </c>
      <c r="H7" s="57" t="s">
        <v>28</v>
      </c>
      <c r="I7" s="58"/>
      <c r="J7" s="57" t="s">
        <v>23</v>
      </c>
      <c r="K7" s="59" t="s">
        <v>24</v>
      </c>
      <c r="L7" s="9">
        <v>45</v>
      </c>
      <c r="M7" s="9"/>
      <c r="N7" s="11">
        <f>L7/G7</f>
        <v>3</v>
      </c>
      <c r="O7" s="12">
        <f>M7/6</f>
        <v>0</v>
      </c>
      <c r="P7" s="13"/>
      <c r="Q7" s="14">
        <f>IF(G7=0,0,L7)</f>
        <v>45</v>
      </c>
      <c r="R7" s="15">
        <f>IF(G7=0,0,M7/1.5)</f>
        <v>0</v>
      </c>
      <c r="S7" s="14">
        <f>P7+Q7+R7</f>
        <v>45</v>
      </c>
      <c r="T7" s="18"/>
      <c r="U7" s="18"/>
    </row>
    <row r="8" spans="1:21" s="23" customFormat="1" x14ac:dyDescent="0.25">
      <c r="A8" s="115" t="s">
        <v>21</v>
      </c>
      <c r="B8" s="134">
        <v>5</v>
      </c>
      <c r="C8" s="134" t="s">
        <v>31</v>
      </c>
      <c r="D8" s="151"/>
      <c r="E8" s="151">
        <v>2</v>
      </c>
      <c r="F8" s="151">
        <v>16</v>
      </c>
      <c r="G8" s="58">
        <f>F8-E8+1</f>
        <v>15</v>
      </c>
      <c r="H8" s="57" t="s">
        <v>29</v>
      </c>
      <c r="I8" s="58"/>
      <c r="J8" s="57" t="s">
        <v>30</v>
      </c>
      <c r="K8" s="60" t="s">
        <v>24</v>
      </c>
      <c r="L8" s="20">
        <v>30</v>
      </c>
      <c r="M8" s="20"/>
      <c r="N8" s="21">
        <f>L8/G8</f>
        <v>2</v>
      </c>
      <c r="O8" s="22">
        <v>0</v>
      </c>
      <c r="Q8" s="24">
        <f>IF(G8=0,0,L8)</f>
        <v>30</v>
      </c>
      <c r="R8" s="25">
        <f>IF(G8=0,0,M8/1.5)</f>
        <v>0</v>
      </c>
      <c r="S8" s="24">
        <f>P8+Q8+R8</f>
        <v>30</v>
      </c>
    </row>
    <row r="9" spans="1:21" s="16" customFormat="1" x14ac:dyDescent="0.25">
      <c r="A9" s="115" t="s">
        <v>21</v>
      </c>
      <c r="B9" s="134">
        <v>6</v>
      </c>
      <c r="C9" s="134" t="s">
        <v>27</v>
      </c>
      <c r="D9" s="151"/>
      <c r="E9" s="151">
        <v>1</v>
      </c>
      <c r="F9" s="151">
        <v>15</v>
      </c>
      <c r="G9" s="58">
        <f>F9-E9+1</f>
        <v>15</v>
      </c>
      <c r="H9" s="57" t="s">
        <v>32</v>
      </c>
      <c r="I9" s="58"/>
      <c r="J9" s="57" t="s">
        <v>23</v>
      </c>
      <c r="K9" s="59" t="s">
        <v>24</v>
      </c>
      <c r="L9" s="9">
        <v>45</v>
      </c>
      <c r="M9" s="9"/>
      <c r="N9" s="11">
        <f>L9/G9</f>
        <v>3</v>
      </c>
      <c r="O9" s="12">
        <f>M9/5</f>
        <v>0</v>
      </c>
      <c r="P9" s="13"/>
      <c r="Q9" s="14">
        <f>IF(G9=0,0,L9)</f>
        <v>45</v>
      </c>
      <c r="R9" s="15">
        <f>IF(G9=0,0,M9/1.5)</f>
        <v>0</v>
      </c>
      <c r="S9" s="14">
        <f>P9+Q9+R9</f>
        <v>45</v>
      </c>
    </row>
    <row r="10" spans="1:21" s="16" customFormat="1" x14ac:dyDescent="0.25">
      <c r="A10" s="116"/>
      <c r="B10" s="113"/>
      <c r="C10" s="113"/>
      <c r="D10" s="102"/>
      <c r="E10" s="102"/>
      <c r="F10" s="102"/>
      <c r="G10" s="9"/>
      <c r="H10" s="8"/>
      <c r="I10" s="9"/>
      <c r="J10" s="8"/>
      <c r="K10" s="10"/>
      <c r="L10" s="9"/>
      <c r="M10" s="9"/>
      <c r="N10" s="11"/>
      <c r="O10" s="12"/>
      <c r="P10" s="13"/>
      <c r="Q10" s="14"/>
      <c r="R10" s="15"/>
      <c r="S10" s="14"/>
      <c r="T10" s="17"/>
      <c r="U10" s="26"/>
    </row>
    <row r="11" spans="1:21" s="18" customFormat="1" ht="15.95" customHeight="1" x14ac:dyDescent="0.25">
      <c r="A11" s="117" t="s">
        <v>33</v>
      </c>
      <c r="B11" s="135">
        <v>2</v>
      </c>
      <c r="C11" s="135" t="s">
        <v>25</v>
      </c>
      <c r="D11" s="136"/>
      <c r="E11" s="136">
        <v>1</v>
      </c>
      <c r="F11" s="136">
        <v>15</v>
      </c>
      <c r="G11" s="62">
        <f>F11-E11+1</f>
        <v>15</v>
      </c>
      <c r="H11" s="61" t="s">
        <v>26</v>
      </c>
      <c r="I11" s="62"/>
      <c r="J11" s="63" t="s">
        <v>34</v>
      </c>
      <c r="K11" s="63" t="s">
        <v>35</v>
      </c>
      <c r="L11" s="9">
        <v>45</v>
      </c>
      <c r="M11" s="9"/>
      <c r="N11" s="11">
        <f>L11/G11</f>
        <v>3</v>
      </c>
      <c r="O11" s="12">
        <f>M11/6</f>
        <v>0</v>
      </c>
      <c r="P11" s="13"/>
      <c r="Q11" s="14">
        <f>IF(G11=0,0,L11)</f>
        <v>45</v>
      </c>
      <c r="R11" s="15">
        <f>IF(G11=0,0,M11/1.5)</f>
        <v>0</v>
      </c>
      <c r="S11" s="14">
        <f>P11+Q11+R11</f>
        <v>45</v>
      </c>
    </row>
    <row r="12" spans="1:21" s="18" customFormat="1" ht="15.95" customHeight="1" x14ac:dyDescent="0.25">
      <c r="A12" s="117" t="s">
        <v>33</v>
      </c>
      <c r="B12" s="135">
        <v>2</v>
      </c>
      <c r="C12" s="135" t="s">
        <v>27</v>
      </c>
      <c r="D12" s="136"/>
      <c r="E12" s="136">
        <v>1</v>
      </c>
      <c r="F12" s="136">
        <v>15</v>
      </c>
      <c r="G12" s="62">
        <f>F12-E12+1</f>
        <v>15</v>
      </c>
      <c r="H12" s="61" t="s">
        <v>22</v>
      </c>
      <c r="I12" s="62"/>
      <c r="J12" s="63" t="s">
        <v>36</v>
      </c>
      <c r="K12" s="64" t="s">
        <v>35</v>
      </c>
      <c r="L12" s="9">
        <v>45</v>
      </c>
      <c r="M12" s="9"/>
      <c r="N12" s="11">
        <f>L12/G12</f>
        <v>3</v>
      </c>
      <c r="O12" s="12">
        <f>M12/5</f>
        <v>0</v>
      </c>
      <c r="P12" s="13"/>
      <c r="Q12" s="14">
        <f>IF(G12=0,0,L12)</f>
        <v>45</v>
      </c>
      <c r="R12" s="15">
        <f>IF(G12=0,0,M12/1.5)</f>
        <v>0</v>
      </c>
      <c r="S12" s="14">
        <f>P12+Q12+R12</f>
        <v>45</v>
      </c>
      <c r="T12" s="16"/>
      <c r="U12" s="16"/>
    </row>
    <row r="13" spans="1:21" s="16" customFormat="1" x14ac:dyDescent="0.25">
      <c r="A13" s="117" t="s">
        <v>33</v>
      </c>
      <c r="B13" s="135">
        <v>4</v>
      </c>
      <c r="C13" s="135" t="s">
        <v>25</v>
      </c>
      <c r="D13" s="136"/>
      <c r="E13" s="136">
        <v>1</v>
      </c>
      <c r="F13" s="136">
        <v>15</v>
      </c>
      <c r="G13" s="62">
        <f>F13-E13+1</f>
        <v>15</v>
      </c>
      <c r="H13" s="61" t="s">
        <v>28</v>
      </c>
      <c r="I13" s="62"/>
      <c r="J13" s="63" t="s">
        <v>36</v>
      </c>
      <c r="K13" s="64" t="s">
        <v>35</v>
      </c>
      <c r="L13" s="9">
        <v>45</v>
      </c>
      <c r="M13" s="9"/>
      <c r="N13" s="11">
        <f>L13/G13</f>
        <v>3</v>
      </c>
      <c r="O13" s="12">
        <f>M13/5</f>
        <v>0</v>
      </c>
      <c r="P13" s="13"/>
      <c r="Q13" s="14">
        <f>IF(G13=0,0,L13)</f>
        <v>45</v>
      </c>
      <c r="R13" s="15">
        <f>IF(G13=0,0,M13/1.5)</f>
        <v>0</v>
      </c>
      <c r="S13" s="14">
        <f>P13+Q13+R13</f>
        <v>45</v>
      </c>
    </row>
    <row r="14" spans="1:21" s="18" customFormat="1" ht="15.95" customHeight="1" x14ac:dyDescent="0.25">
      <c r="A14" s="117" t="s">
        <v>33</v>
      </c>
      <c r="B14" s="135">
        <v>6</v>
      </c>
      <c r="C14" s="135" t="s">
        <v>25</v>
      </c>
      <c r="D14" s="136"/>
      <c r="E14" s="136">
        <v>1</v>
      </c>
      <c r="F14" s="136">
        <v>15</v>
      </c>
      <c r="G14" s="62">
        <f>F14-E14+1</f>
        <v>15</v>
      </c>
      <c r="H14" s="61" t="s">
        <v>32</v>
      </c>
      <c r="I14" s="62"/>
      <c r="J14" s="63" t="s">
        <v>36</v>
      </c>
      <c r="K14" s="64" t="s">
        <v>35</v>
      </c>
      <c r="L14" s="9">
        <v>45</v>
      </c>
      <c r="M14" s="9"/>
      <c r="N14" s="11">
        <f>L14/G14</f>
        <v>3</v>
      </c>
      <c r="O14" s="12">
        <f>M14/5</f>
        <v>0</v>
      </c>
      <c r="P14" s="13"/>
      <c r="Q14" s="14">
        <f>IF(G14=0,0,L14)</f>
        <v>45</v>
      </c>
      <c r="R14" s="15">
        <f>IF(G14=0,0,M14/1.5)</f>
        <v>0</v>
      </c>
      <c r="S14" s="14">
        <f>P14+Q14+R14</f>
        <v>45</v>
      </c>
      <c r="T14" s="16"/>
      <c r="U14" s="16"/>
    </row>
    <row r="15" spans="1:21" s="18" customFormat="1" ht="15.95" customHeight="1" x14ac:dyDescent="0.25">
      <c r="A15" s="117" t="s">
        <v>33</v>
      </c>
      <c r="B15" s="136">
        <v>6</v>
      </c>
      <c r="C15" s="135" t="s">
        <v>27</v>
      </c>
      <c r="D15" s="136"/>
      <c r="E15" s="136">
        <v>12</v>
      </c>
      <c r="F15" s="136">
        <v>19</v>
      </c>
      <c r="G15" s="62">
        <f>F15-E15+1</f>
        <v>8</v>
      </c>
      <c r="H15" s="61" t="s">
        <v>29</v>
      </c>
      <c r="I15" s="62"/>
      <c r="J15" s="61" t="s">
        <v>34</v>
      </c>
      <c r="K15" s="65" t="s">
        <v>35</v>
      </c>
      <c r="L15" s="9">
        <v>24</v>
      </c>
      <c r="M15" s="9"/>
      <c r="N15" s="11">
        <f>L15/G15</f>
        <v>3</v>
      </c>
      <c r="O15" s="12">
        <f>M15/6</f>
        <v>0</v>
      </c>
      <c r="P15" s="13"/>
      <c r="Q15" s="14">
        <f>IF(G15=0,0,L15)</f>
        <v>24</v>
      </c>
      <c r="R15" s="15">
        <f>IF(G15=0,0,M15/1.5)</f>
        <v>0</v>
      </c>
      <c r="S15" s="14">
        <f>P15+Q15+R15</f>
        <v>24</v>
      </c>
      <c r="T15" s="16"/>
      <c r="U15" s="16"/>
    </row>
    <row r="16" spans="1:21" s="18" customFormat="1" ht="15.95" customHeight="1" x14ac:dyDescent="0.25">
      <c r="A16" s="117" t="s">
        <v>33</v>
      </c>
      <c r="B16" s="136">
        <v>7</v>
      </c>
      <c r="C16" s="135" t="s">
        <v>25</v>
      </c>
      <c r="D16" s="136"/>
      <c r="E16" s="136">
        <v>12</v>
      </c>
      <c r="F16" s="136">
        <v>18</v>
      </c>
      <c r="G16" s="62">
        <f>F16-E16+1</f>
        <v>7</v>
      </c>
      <c r="H16" s="61" t="s">
        <v>29</v>
      </c>
      <c r="I16" s="62"/>
      <c r="J16" s="61" t="s">
        <v>34</v>
      </c>
      <c r="K16" s="65" t="s">
        <v>35</v>
      </c>
      <c r="L16" s="9">
        <v>21</v>
      </c>
      <c r="M16" s="9"/>
      <c r="N16" s="11">
        <f>L16/G16</f>
        <v>3</v>
      </c>
      <c r="O16" s="12">
        <f>M16/6</f>
        <v>0</v>
      </c>
      <c r="P16" s="13"/>
      <c r="Q16" s="14">
        <f>IF(G16=0,0,L16)</f>
        <v>21</v>
      </c>
      <c r="R16" s="15">
        <f>IF(G16=0,0,M16/1.5)</f>
        <v>0</v>
      </c>
      <c r="S16" s="14">
        <f>P16+Q16+R16</f>
        <v>21</v>
      </c>
      <c r="T16" s="16"/>
      <c r="U16" s="16"/>
    </row>
    <row r="17" spans="1:21" s="18" customFormat="1" ht="15.95" customHeight="1" x14ac:dyDescent="0.3">
      <c r="A17" s="116"/>
      <c r="B17" s="137"/>
      <c r="C17" s="113"/>
      <c r="D17" s="102"/>
      <c r="E17" s="102"/>
      <c r="F17" s="102"/>
      <c r="G17" s="9"/>
      <c r="H17" s="8"/>
      <c r="I17" s="9"/>
      <c r="J17" s="8"/>
      <c r="K17" s="13"/>
      <c r="L17" s="9"/>
      <c r="M17" s="9"/>
      <c r="N17" s="11"/>
      <c r="O17" s="12"/>
      <c r="P17" s="13"/>
      <c r="Q17" s="14"/>
      <c r="R17" s="14" t="s">
        <v>37</v>
      </c>
      <c r="S17" s="28">
        <f>SUM(S15:S16)</f>
        <v>45</v>
      </c>
      <c r="T17" s="29">
        <v>260</v>
      </c>
      <c r="U17" s="30">
        <f>S17-T17</f>
        <v>-215</v>
      </c>
    </row>
    <row r="18" spans="1:21" s="16" customFormat="1" x14ac:dyDescent="0.25">
      <c r="A18" s="118" t="s">
        <v>38</v>
      </c>
      <c r="B18" s="138">
        <v>5</v>
      </c>
      <c r="C18" s="138" t="s">
        <v>42</v>
      </c>
      <c r="D18" s="152"/>
      <c r="E18" s="152">
        <v>1</v>
      </c>
      <c r="F18" s="152">
        <v>15</v>
      </c>
      <c r="G18" s="71">
        <f>F18-E18+1</f>
        <v>15</v>
      </c>
      <c r="H18" s="69" t="s">
        <v>39</v>
      </c>
      <c r="I18" s="70"/>
      <c r="J18" s="69" t="s">
        <v>40</v>
      </c>
      <c r="K18" s="69" t="s">
        <v>41</v>
      </c>
      <c r="L18" s="9">
        <v>30</v>
      </c>
      <c r="M18" s="9"/>
      <c r="N18" s="11">
        <f>L18/G18</f>
        <v>2</v>
      </c>
      <c r="O18" s="12">
        <f>M18/6</f>
        <v>0</v>
      </c>
      <c r="P18" s="13"/>
      <c r="Q18" s="14">
        <f>IF(G18=0,0,L18)</f>
        <v>30</v>
      </c>
      <c r="R18" s="15">
        <f>IF(G18=0,0,M18/1.5)</f>
        <v>0</v>
      </c>
      <c r="S18" s="14">
        <f>P18+Q18+R18</f>
        <v>30</v>
      </c>
    </row>
    <row r="19" spans="1:21" s="16" customFormat="1" x14ac:dyDescent="0.25">
      <c r="A19" s="118" t="s">
        <v>38</v>
      </c>
      <c r="B19" s="138">
        <v>5</v>
      </c>
      <c r="C19" s="138" t="s">
        <v>44</v>
      </c>
      <c r="D19" s="152"/>
      <c r="E19" s="152">
        <v>1</v>
      </c>
      <c r="F19" s="152">
        <v>15</v>
      </c>
      <c r="G19" s="71">
        <f>F19-E19+1</f>
        <v>15</v>
      </c>
      <c r="H19" s="69" t="s">
        <v>43</v>
      </c>
      <c r="I19" s="71"/>
      <c r="J19" s="69" t="s">
        <v>40</v>
      </c>
      <c r="K19" s="69" t="s">
        <v>41</v>
      </c>
      <c r="L19" s="9">
        <v>30</v>
      </c>
      <c r="M19" s="9"/>
      <c r="N19" s="11">
        <f>L19/G19</f>
        <v>2</v>
      </c>
      <c r="O19" s="12">
        <f>M19/5</f>
        <v>0</v>
      </c>
      <c r="P19" s="13"/>
      <c r="Q19" s="14">
        <f>IF(G19=0,0,L19)</f>
        <v>30</v>
      </c>
      <c r="R19" s="15">
        <f>IF(G19=0,0,M19/1.5)</f>
        <v>0</v>
      </c>
      <c r="S19" s="14">
        <f>P19+Q19+R19</f>
        <v>30</v>
      </c>
    </row>
    <row r="20" spans="1:21" s="16" customFormat="1" x14ac:dyDescent="0.25">
      <c r="A20" s="118" t="s">
        <v>38</v>
      </c>
      <c r="B20" s="138">
        <v>6</v>
      </c>
      <c r="C20" s="138" t="s">
        <v>44</v>
      </c>
      <c r="D20" s="152"/>
      <c r="E20" s="152">
        <v>1</v>
      </c>
      <c r="F20" s="152">
        <v>15</v>
      </c>
      <c r="G20" s="71">
        <f>F20-E20+1</f>
        <v>15</v>
      </c>
      <c r="H20" s="69" t="s">
        <v>45</v>
      </c>
      <c r="I20" s="71"/>
      <c r="J20" s="69" t="s">
        <v>40</v>
      </c>
      <c r="K20" s="69" t="s">
        <v>41</v>
      </c>
      <c r="L20" s="9">
        <v>30</v>
      </c>
      <c r="M20" s="9"/>
      <c r="N20" s="11">
        <f>L20/G20</f>
        <v>2</v>
      </c>
      <c r="O20" s="12"/>
      <c r="P20" s="13"/>
      <c r="Q20" s="14">
        <f>IF(G20=0,0,L20)</f>
        <v>30</v>
      </c>
      <c r="R20" s="15">
        <f>IF(G20=0,0,M20/1.5)</f>
        <v>0</v>
      </c>
      <c r="S20" s="14">
        <f>P20+Q20+R20</f>
        <v>30</v>
      </c>
    </row>
    <row r="21" spans="1:21" s="16" customFormat="1" x14ac:dyDescent="0.25">
      <c r="A21" s="119"/>
      <c r="B21" s="113"/>
      <c r="C21" s="113"/>
      <c r="D21" s="102"/>
      <c r="E21" s="102"/>
      <c r="F21" s="102"/>
      <c r="G21" s="9"/>
      <c r="H21" s="8"/>
      <c r="I21" s="9"/>
      <c r="J21" s="8"/>
      <c r="K21" s="8"/>
      <c r="L21" s="9"/>
      <c r="M21" s="9"/>
      <c r="N21" s="11"/>
      <c r="O21" s="12"/>
      <c r="P21" s="13"/>
      <c r="Q21" s="14"/>
      <c r="R21" s="15"/>
      <c r="S21" s="14"/>
      <c r="T21" s="17"/>
      <c r="U21" s="26"/>
    </row>
    <row r="22" spans="1:21" s="16" customFormat="1" x14ac:dyDescent="0.25">
      <c r="A22" s="120" t="s">
        <v>46</v>
      </c>
      <c r="B22" s="139">
        <v>2</v>
      </c>
      <c r="C22" s="139" t="s">
        <v>25</v>
      </c>
      <c r="D22" s="101"/>
      <c r="E22" s="101">
        <v>1</v>
      </c>
      <c r="F22" s="101">
        <v>15</v>
      </c>
      <c r="G22" s="77">
        <f>F22-E22+1</f>
        <v>15</v>
      </c>
      <c r="H22" s="76" t="s">
        <v>45</v>
      </c>
      <c r="I22" s="77"/>
      <c r="J22" s="76" t="s">
        <v>47</v>
      </c>
      <c r="K22" s="78" t="s">
        <v>48</v>
      </c>
      <c r="L22" s="9">
        <v>45</v>
      </c>
      <c r="M22" s="9"/>
      <c r="N22" s="11">
        <f>L22/G22</f>
        <v>3</v>
      </c>
      <c r="O22" s="12"/>
      <c r="P22" s="13"/>
      <c r="Q22" s="14">
        <f>IF(G22=0,0,L22)</f>
        <v>45</v>
      </c>
      <c r="R22" s="15">
        <f>IF(G22=0,0,M22/1.5)</f>
        <v>0</v>
      </c>
      <c r="S22" s="14">
        <f>P22+Q22+R22</f>
        <v>45</v>
      </c>
    </row>
    <row r="23" spans="1:21" s="32" customFormat="1" x14ac:dyDescent="0.25">
      <c r="A23" s="120" t="s">
        <v>46</v>
      </c>
      <c r="B23" s="139">
        <v>2</v>
      </c>
      <c r="C23" s="139" t="s">
        <v>27</v>
      </c>
      <c r="D23" s="101"/>
      <c r="E23" s="101">
        <v>1</v>
      </c>
      <c r="F23" s="101">
        <v>10</v>
      </c>
      <c r="G23" s="77">
        <f>F23-E23+1</f>
        <v>10</v>
      </c>
      <c r="H23" s="76" t="s">
        <v>45</v>
      </c>
      <c r="I23" s="77"/>
      <c r="J23" s="76" t="s">
        <v>49</v>
      </c>
      <c r="K23" s="78" t="s">
        <v>50</v>
      </c>
      <c r="L23" s="9">
        <v>30</v>
      </c>
      <c r="M23" s="9"/>
      <c r="N23" s="11">
        <f>L23/G23</f>
        <v>3</v>
      </c>
      <c r="O23" s="12"/>
      <c r="P23" s="13"/>
      <c r="Q23" s="14">
        <f>IF(G23=0,0,L23)</f>
        <v>30</v>
      </c>
      <c r="R23" s="15">
        <f>IF(G23=0,0,M23/1.5)</f>
        <v>0</v>
      </c>
      <c r="S23" s="14">
        <f>P23+Q23+R23</f>
        <v>30</v>
      </c>
      <c r="T23" s="16"/>
      <c r="U23" s="16"/>
    </row>
    <row r="24" spans="1:21" s="16" customFormat="1" x14ac:dyDescent="0.25">
      <c r="A24" s="120" t="s">
        <v>46</v>
      </c>
      <c r="B24" s="140">
        <v>3</v>
      </c>
      <c r="C24" s="139" t="s">
        <v>31</v>
      </c>
      <c r="D24" s="101"/>
      <c r="E24" s="101">
        <v>1</v>
      </c>
      <c r="F24" s="101">
        <v>15</v>
      </c>
      <c r="G24" s="77">
        <f>F24-E24+1</f>
        <v>15</v>
      </c>
      <c r="H24" s="76" t="s">
        <v>22</v>
      </c>
      <c r="I24" s="77"/>
      <c r="J24" s="76" t="s">
        <v>51</v>
      </c>
      <c r="K24" s="75" t="s">
        <v>52</v>
      </c>
      <c r="L24" s="9">
        <v>30</v>
      </c>
      <c r="M24" s="9"/>
      <c r="N24" s="11">
        <f>L24/G24</f>
        <v>2</v>
      </c>
      <c r="O24" s="12">
        <f>M24/5</f>
        <v>0</v>
      </c>
      <c r="P24" s="13"/>
      <c r="Q24" s="14">
        <f>IF(G24=0,0,L24)</f>
        <v>30</v>
      </c>
      <c r="R24" s="15">
        <f>IF(G24=0,0,M24/1.5)</f>
        <v>0</v>
      </c>
      <c r="S24" s="14">
        <f>P24+Q24+R24</f>
        <v>30</v>
      </c>
    </row>
    <row r="25" spans="1:21" s="16" customFormat="1" x14ac:dyDescent="0.25">
      <c r="A25" s="120" t="s">
        <v>46</v>
      </c>
      <c r="B25" s="101">
        <v>3</v>
      </c>
      <c r="C25" s="139" t="s">
        <v>42</v>
      </c>
      <c r="D25" s="101"/>
      <c r="E25" s="101">
        <v>1</v>
      </c>
      <c r="F25" s="101">
        <v>15</v>
      </c>
      <c r="G25" s="77">
        <f>F25-E25+1</f>
        <v>15</v>
      </c>
      <c r="H25" s="76" t="s">
        <v>22</v>
      </c>
      <c r="I25" s="77"/>
      <c r="J25" s="76" t="s">
        <v>53</v>
      </c>
      <c r="K25" s="78" t="s">
        <v>54</v>
      </c>
      <c r="L25" s="9">
        <v>30</v>
      </c>
      <c r="M25" s="9"/>
      <c r="N25" s="11">
        <f>L25/G25</f>
        <v>2</v>
      </c>
      <c r="O25" s="12">
        <f>M25/5</f>
        <v>0</v>
      </c>
      <c r="P25" s="13"/>
      <c r="Q25" s="14">
        <f>IF(G25=0,0,L25)</f>
        <v>30</v>
      </c>
      <c r="R25" s="15">
        <f>IF(G25=0,0,M25/1.5)</f>
        <v>0</v>
      </c>
      <c r="S25" s="14">
        <f>P25+Q25+R25</f>
        <v>30</v>
      </c>
      <c r="T25" s="17"/>
    </row>
    <row r="26" spans="1:21" s="16" customFormat="1" x14ac:dyDescent="0.25">
      <c r="A26" s="120" t="s">
        <v>46</v>
      </c>
      <c r="B26" s="140">
        <v>5</v>
      </c>
      <c r="C26" s="139" t="s">
        <v>31</v>
      </c>
      <c r="D26" s="101"/>
      <c r="E26" s="101">
        <v>1</v>
      </c>
      <c r="F26" s="101">
        <v>15</v>
      </c>
      <c r="G26" s="77">
        <f>F26-E26+1</f>
        <v>15</v>
      </c>
      <c r="H26" s="76" t="s">
        <v>28</v>
      </c>
      <c r="I26" s="77"/>
      <c r="J26" s="76" t="s">
        <v>51</v>
      </c>
      <c r="K26" s="75" t="s">
        <v>52</v>
      </c>
      <c r="L26" s="9">
        <v>30</v>
      </c>
      <c r="M26" s="9"/>
      <c r="N26" s="11">
        <f>L26/G26</f>
        <v>2</v>
      </c>
      <c r="O26" s="12">
        <f>M26/6</f>
        <v>0</v>
      </c>
      <c r="P26" s="13"/>
      <c r="Q26" s="14">
        <f>IF(G26=0,0,L26)</f>
        <v>30</v>
      </c>
      <c r="R26" s="15">
        <f>IF(G26=0,0,M26/1.5)</f>
        <v>0</v>
      </c>
      <c r="S26" s="14">
        <f>P26+Q26+R26</f>
        <v>30</v>
      </c>
    </row>
    <row r="27" spans="1:21" s="16" customFormat="1" x14ac:dyDescent="0.25">
      <c r="A27" s="120" t="s">
        <v>46</v>
      </c>
      <c r="B27" s="139">
        <v>5</v>
      </c>
      <c r="C27" s="139" t="s">
        <v>42</v>
      </c>
      <c r="D27" s="101"/>
      <c r="E27" s="101">
        <v>1</v>
      </c>
      <c r="F27" s="101">
        <v>15</v>
      </c>
      <c r="G27" s="77">
        <f>F27-E27+1</f>
        <v>15</v>
      </c>
      <c r="H27" s="76" t="s">
        <v>28</v>
      </c>
      <c r="I27" s="77"/>
      <c r="J27" s="76" t="s">
        <v>55</v>
      </c>
      <c r="K27" s="78" t="s">
        <v>54</v>
      </c>
      <c r="L27" s="9">
        <v>30</v>
      </c>
      <c r="M27" s="9"/>
      <c r="N27" s="11">
        <f>L27/G27</f>
        <v>2</v>
      </c>
      <c r="O27" s="12">
        <f>M27/6</f>
        <v>0</v>
      </c>
      <c r="P27" s="13"/>
      <c r="Q27" s="14">
        <f>IF(G27=0,0,L27)</f>
        <v>30</v>
      </c>
      <c r="R27" s="15">
        <f>IF(G27=0,0,M27/1.5)</f>
        <v>0</v>
      </c>
      <c r="S27" s="14">
        <f>P27+Q27+R27</f>
        <v>30</v>
      </c>
    </row>
    <row r="28" spans="1:21" s="16" customFormat="1" x14ac:dyDescent="0.25">
      <c r="A28" s="120" t="s">
        <v>46</v>
      </c>
      <c r="B28" s="139">
        <v>6</v>
      </c>
      <c r="C28" s="139" t="s">
        <v>31</v>
      </c>
      <c r="D28" s="101"/>
      <c r="E28" s="101">
        <v>1</v>
      </c>
      <c r="F28" s="101">
        <v>15</v>
      </c>
      <c r="G28" s="77">
        <f>F28-E28+1</f>
        <v>15</v>
      </c>
      <c r="H28" s="76" t="s">
        <v>28</v>
      </c>
      <c r="I28" s="77"/>
      <c r="J28" s="76" t="s">
        <v>56</v>
      </c>
      <c r="K28" s="78" t="s">
        <v>57</v>
      </c>
      <c r="L28" s="9">
        <v>30</v>
      </c>
      <c r="M28" s="9"/>
      <c r="N28" s="11">
        <f>L28/G28</f>
        <v>2</v>
      </c>
      <c r="O28" s="12">
        <f>M28/6</f>
        <v>0</v>
      </c>
      <c r="P28" s="13"/>
      <c r="Q28" s="14">
        <f>IF(G28=0,0,L28)</f>
        <v>30</v>
      </c>
      <c r="R28" s="15">
        <f>IF(G28=0,0,M28/1.5)</f>
        <v>0</v>
      </c>
      <c r="S28" s="14">
        <f>P28+Q28+R28</f>
        <v>30</v>
      </c>
      <c r="U28" s="26"/>
    </row>
    <row r="29" spans="1:21" s="23" customFormat="1" x14ac:dyDescent="0.25">
      <c r="A29" s="120" t="s">
        <v>46</v>
      </c>
      <c r="B29" s="139">
        <v>6</v>
      </c>
      <c r="C29" s="139" t="s">
        <v>42</v>
      </c>
      <c r="D29" s="101"/>
      <c r="E29" s="101">
        <v>1</v>
      </c>
      <c r="F29" s="101">
        <v>15</v>
      </c>
      <c r="G29" s="77">
        <f>F29-E29+1</f>
        <v>15</v>
      </c>
      <c r="H29" s="76" t="s">
        <v>28</v>
      </c>
      <c r="I29" s="77"/>
      <c r="J29" s="76" t="s">
        <v>58</v>
      </c>
      <c r="K29" s="78" t="s">
        <v>59</v>
      </c>
      <c r="L29" s="20">
        <v>30</v>
      </c>
      <c r="M29" s="20"/>
      <c r="N29" s="21">
        <f>L29/G29</f>
        <v>2</v>
      </c>
      <c r="O29" s="22">
        <f>M29/5</f>
        <v>0</v>
      </c>
      <c r="Q29" s="24">
        <f>IF(G29=0,0,L29)</f>
        <v>30</v>
      </c>
      <c r="R29" s="25">
        <f>IF(G29=0,0,M29/1.5)</f>
        <v>0</v>
      </c>
      <c r="S29" s="24">
        <f>P29+Q29+R29</f>
        <v>30</v>
      </c>
    </row>
    <row r="30" spans="1:21" s="23" customFormat="1" x14ac:dyDescent="0.25">
      <c r="A30" s="120" t="s">
        <v>46</v>
      </c>
      <c r="B30" s="139">
        <v>6</v>
      </c>
      <c r="C30" s="139" t="s">
        <v>60</v>
      </c>
      <c r="D30" s="101"/>
      <c r="E30" s="101">
        <v>1</v>
      </c>
      <c r="F30" s="101">
        <v>15</v>
      </c>
      <c r="G30" s="77">
        <f>F30-E30+1</f>
        <v>15</v>
      </c>
      <c r="H30" s="76" t="s">
        <v>26</v>
      </c>
      <c r="I30" s="77"/>
      <c r="J30" s="76" t="s">
        <v>58</v>
      </c>
      <c r="K30" s="78" t="s">
        <v>59</v>
      </c>
      <c r="L30" s="20">
        <v>30</v>
      </c>
      <c r="M30" s="20"/>
      <c r="N30" s="21">
        <f>L30/G30</f>
        <v>2</v>
      </c>
      <c r="O30" s="22">
        <f>M30/5</f>
        <v>0</v>
      </c>
      <c r="Q30" s="24">
        <f>IF(G30=0,0,L30)</f>
        <v>30</v>
      </c>
      <c r="R30" s="25">
        <f>IF(G30=0,0,M30/1.5)</f>
        <v>0</v>
      </c>
      <c r="S30" s="24">
        <f>P30+Q30+R30</f>
        <v>30</v>
      </c>
    </row>
    <row r="31" spans="1:21" s="16" customFormat="1" x14ac:dyDescent="0.25">
      <c r="A31" s="120" t="s">
        <v>46</v>
      </c>
      <c r="B31" s="139">
        <v>6</v>
      </c>
      <c r="C31" s="139" t="s">
        <v>62</v>
      </c>
      <c r="D31" s="101"/>
      <c r="E31" s="101">
        <v>1</v>
      </c>
      <c r="F31" s="101">
        <v>15</v>
      </c>
      <c r="G31" s="77">
        <f>F31-E31+1</f>
        <v>15</v>
      </c>
      <c r="H31" s="76" t="s">
        <v>26</v>
      </c>
      <c r="I31" s="77"/>
      <c r="J31" s="76" t="s">
        <v>61</v>
      </c>
      <c r="K31" s="75" t="s">
        <v>57</v>
      </c>
      <c r="L31" s="9">
        <v>30</v>
      </c>
      <c r="M31" s="9"/>
      <c r="N31" s="11">
        <f>L31/G31</f>
        <v>2</v>
      </c>
      <c r="O31" s="12">
        <f>M31/5</f>
        <v>0</v>
      </c>
      <c r="P31" s="13"/>
      <c r="Q31" s="14">
        <f>IF(G31=0,0,L31)</f>
        <v>30</v>
      </c>
      <c r="R31" s="15">
        <f>IF(G31=0,0,M31/1.5)</f>
        <v>0</v>
      </c>
      <c r="S31" s="14">
        <f>P31+Q31+R31</f>
        <v>30</v>
      </c>
      <c r="T31" s="17"/>
    </row>
    <row r="32" spans="1:21" s="16" customFormat="1" ht="18.75" x14ac:dyDescent="0.3">
      <c r="A32" s="121"/>
      <c r="B32" s="113"/>
      <c r="C32" s="113"/>
      <c r="D32" s="102"/>
      <c r="E32" s="102"/>
      <c r="F32" s="102"/>
      <c r="G32" s="9"/>
      <c r="H32" s="8"/>
      <c r="I32" s="9"/>
      <c r="J32" s="8"/>
      <c r="K32" s="13"/>
      <c r="L32" s="9"/>
      <c r="M32" s="9"/>
      <c r="N32" s="11"/>
      <c r="O32" s="12"/>
      <c r="P32" s="13"/>
      <c r="Q32" s="14"/>
      <c r="R32" s="14" t="s">
        <v>37</v>
      </c>
      <c r="S32" s="28">
        <f>SUM(S29:S30)</f>
        <v>60</v>
      </c>
    </row>
    <row r="33" spans="1:21" s="23" customFormat="1" x14ac:dyDescent="0.25">
      <c r="A33" s="122" t="s">
        <v>63</v>
      </c>
      <c r="B33" s="103">
        <v>2</v>
      </c>
      <c r="C33" s="142" t="s">
        <v>66</v>
      </c>
      <c r="D33" s="103"/>
      <c r="E33" s="103">
        <v>2</v>
      </c>
      <c r="F33" s="103">
        <v>16</v>
      </c>
      <c r="G33" s="81">
        <f t="shared" ref="G33" si="0">F33-E33+1</f>
        <v>15</v>
      </c>
      <c r="H33" s="80" t="s">
        <v>29</v>
      </c>
      <c r="I33" s="81"/>
      <c r="J33" s="80" t="s">
        <v>64</v>
      </c>
      <c r="K33" s="82" t="s">
        <v>65</v>
      </c>
      <c r="L33" s="20">
        <v>60</v>
      </c>
      <c r="M33" s="20"/>
      <c r="N33" s="21">
        <f>L33/G33</f>
        <v>4</v>
      </c>
      <c r="O33" s="22">
        <f t="shared" ref="O33:O34" si="1">M33/6</f>
        <v>0</v>
      </c>
      <c r="Q33" s="24">
        <f>IF(G33=0,0,L33)</f>
        <v>60</v>
      </c>
      <c r="R33" s="25">
        <f>IF(G33=0,0,M33/1.5)</f>
        <v>0</v>
      </c>
      <c r="S33" s="24">
        <f t="shared" ref="S33" si="2">P33+Q33+R33</f>
        <v>60</v>
      </c>
    </row>
    <row r="34" spans="1:21" s="23" customFormat="1" x14ac:dyDescent="0.25">
      <c r="A34" s="122" t="s">
        <v>63</v>
      </c>
      <c r="B34" s="103">
        <v>2</v>
      </c>
      <c r="C34" s="142" t="s">
        <v>67</v>
      </c>
      <c r="D34" s="153"/>
      <c r="E34" s="103">
        <v>17</v>
      </c>
      <c r="F34" s="103">
        <v>19</v>
      </c>
      <c r="G34" s="81">
        <f>F34-E34+1</f>
        <v>3</v>
      </c>
      <c r="H34" s="80" t="s">
        <v>29</v>
      </c>
      <c r="I34" s="82"/>
      <c r="J34" s="80" t="s">
        <v>64</v>
      </c>
      <c r="K34" s="82" t="s">
        <v>65</v>
      </c>
      <c r="L34" s="20">
        <v>15</v>
      </c>
      <c r="M34" s="20"/>
      <c r="N34" s="21">
        <f>L34/G34</f>
        <v>5</v>
      </c>
      <c r="O34" s="22">
        <f t="shared" si="1"/>
        <v>0</v>
      </c>
      <c r="Q34" s="24">
        <f>IF(G34=0,0,L34)</f>
        <v>15</v>
      </c>
      <c r="R34" s="25">
        <f>IF(G34=0,0,M34/1.5)</f>
        <v>0</v>
      </c>
      <c r="S34" s="24">
        <f>P34+Q34+R34</f>
        <v>15</v>
      </c>
    </row>
    <row r="35" spans="1:21" s="23" customFormat="1" x14ac:dyDescent="0.25">
      <c r="A35" s="122" t="s">
        <v>63</v>
      </c>
      <c r="B35" s="141">
        <v>2</v>
      </c>
      <c r="C35" s="142" t="s">
        <v>44</v>
      </c>
      <c r="D35" s="103"/>
      <c r="E35" s="103">
        <v>2</v>
      </c>
      <c r="F35" s="103">
        <v>16</v>
      </c>
      <c r="G35" s="81">
        <f>F35-E35+1</f>
        <v>15</v>
      </c>
      <c r="H35" s="80" t="s">
        <v>29</v>
      </c>
      <c r="I35" s="81"/>
      <c r="J35" s="80" t="s">
        <v>51</v>
      </c>
      <c r="K35" s="79" t="s">
        <v>68</v>
      </c>
      <c r="L35" s="20">
        <v>30</v>
      </c>
      <c r="M35" s="20"/>
      <c r="N35" s="21">
        <f>L35/G35</f>
        <v>2</v>
      </c>
      <c r="O35" s="22">
        <f>M35/5</f>
        <v>0</v>
      </c>
      <c r="Q35" s="24">
        <f>IF(G35=0,0,L35)</f>
        <v>30</v>
      </c>
      <c r="R35" s="25">
        <f>IF(G35=0,0,M35/1.5)</f>
        <v>0</v>
      </c>
      <c r="S35" s="24">
        <f>P35+Q35+R35</f>
        <v>30</v>
      </c>
    </row>
    <row r="36" spans="1:21" s="16" customFormat="1" x14ac:dyDescent="0.25">
      <c r="A36" s="122" t="s">
        <v>63</v>
      </c>
      <c r="B36" s="142">
        <v>3</v>
      </c>
      <c r="C36" s="142" t="s">
        <v>31</v>
      </c>
      <c r="D36" s="103"/>
      <c r="E36" s="103">
        <v>1</v>
      </c>
      <c r="F36" s="103">
        <v>15</v>
      </c>
      <c r="G36" s="81">
        <f>F36-E36+1</f>
        <v>15</v>
      </c>
      <c r="H36" s="80" t="s">
        <v>26</v>
      </c>
      <c r="I36" s="81"/>
      <c r="J36" s="80" t="s">
        <v>53</v>
      </c>
      <c r="K36" s="82" t="s">
        <v>54</v>
      </c>
      <c r="L36" s="9">
        <v>30</v>
      </c>
      <c r="M36" s="9"/>
      <c r="N36" s="11">
        <f>L36/G36</f>
        <v>2</v>
      </c>
      <c r="O36" s="12">
        <f>M36/5</f>
        <v>0</v>
      </c>
      <c r="P36" s="13"/>
      <c r="Q36" s="14">
        <f>IF(G36=0,0,L36)</f>
        <v>30</v>
      </c>
      <c r="R36" s="15">
        <f>IF(G36=0,0,M36/1.5)</f>
        <v>0</v>
      </c>
      <c r="S36" s="14">
        <f>P36+Q36+R36</f>
        <v>30</v>
      </c>
      <c r="T36" s="17"/>
    </row>
    <row r="37" spans="1:21" s="16" customFormat="1" x14ac:dyDescent="0.25">
      <c r="A37" s="122" t="s">
        <v>63</v>
      </c>
      <c r="B37" s="142">
        <v>3</v>
      </c>
      <c r="C37" s="142" t="s">
        <v>42</v>
      </c>
      <c r="D37" s="103"/>
      <c r="E37" s="103">
        <v>1</v>
      </c>
      <c r="F37" s="103">
        <v>15</v>
      </c>
      <c r="G37" s="81">
        <f>F37-E37+1</f>
        <v>15</v>
      </c>
      <c r="H37" s="80" t="s">
        <v>26</v>
      </c>
      <c r="I37" s="82"/>
      <c r="J37" s="80" t="s">
        <v>51</v>
      </c>
      <c r="K37" s="79" t="s">
        <v>52</v>
      </c>
      <c r="L37" s="9">
        <v>30</v>
      </c>
      <c r="M37" s="9"/>
      <c r="N37" s="11">
        <f>L37/G37</f>
        <v>2</v>
      </c>
      <c r="O37" s="12">
        <f>M37/5</f>
        <v>0</v>
      </c>
      <c r="P37" s="13"/>
      <c r="Q37" s="14">
        <f>IF(G37=0,0,L37)</f>
        <v>30</v>
      </c>
      <c r="R37" s="15">
        <f>IF(G37=0,0,M37/1.5)</f>
        <v>0</v>
      </c>
      <c r="S37" s="14">
        <f>P37+Q37+R37</f>
        <v>30</v>
      </c>
    </row>
    <row r="38" spans="1:21" s="16" customFormat="1" x14ac:dyDescent="0.25">
      <c r="A38" s="122" t="s">
        <v>63</v>
      </c>
      <c r="B38" s="103">
        <v>4</v>
      </c>
      <c r="C38" s="142" t="s">
        <v>66</v>
      </c>
      <c r="D38" s="103"/>
      <c r="E38" s="103">
        <v>2</v>
      </c>
      <c r="F38" s="103">
        <v>16</v>
      </c>
      <c r="G38" s="81">
        <f>F38-E38+1</f>
        <v>15</v>
      </c>
      <c r="H38" s="80" t="s">
        <v>29</v>
      </c>
      <c r="I38" s="81"/>
      <c r="J38" s="80" t="s">
        <v>56</v>
      </c>
      <c r="K38" s="82" t="s">
        <v>69</v>
      </c>
      <c r="L38" s="9">
        <v>60</v>
      </c>
      <c r="M38" s="9"/>
      <c r="N38" s="11">
        <f>L38/G38</f>
        <v>4</v>
      </c>
      <c r="O38" s="12">
        <f>M38/6</f>
        <v>0</v>
      </c>
      <c r="P38" s="13"/>
      <c r="Q38" s="14">
        <f>IF(G38=0,0,L38)</f>
        <v>60</v>
      </c>
      <c r="R38" s="15">
        <f>IF(G38=0,0,M38/1.5)</f>
        <v>0</v>
      </c>
      <c r="S38" s="14">
        <f>P38+Q38+R38</f>
        <v>60</v>
      </c>
    </row>
    <row r="39" spans="1:21" s="23" customFormat="1" x14ac:dyDescent="0.25">
      <c r="A39" s="122" t="s">
        <v>63</v>
      </c>
      <c r="B39" s="103">
        <v>4</v>
      </c>
      <c r="C39" s="142" t="s">
        <v>44</v>
      </c>
      <c r="D39" s="153"/>
      <c r="E39" s="103">
        <v>2</v>
      </c>
      <c r="F39" s="103">
        <v>16</v>
      </c>
      <c r="G39" s="81">
        <f>F39-E39+1</f>
        <v>15</v>
      </c>
      <c r="H39" s="80" t="s">
        <v>29</v>
      </c>
      <c r="I39" s="82"/>
      <c r="J39" s="80" t="s">
        <v>70</v>
      </c>
      <c r="K39" s="80" t="s">
        <v>71</v>
      </c>
      <c r="L39" s="20">
        <v>30</v>
      </c>
      <c r="M39" s="20"/>
      <c r="N39" s="21">
        <f>L39/G39</f>
        <v>2</v>
      </c>
      <c r="O39" s="22">
        <f>M39/6</f>
        <v>0</v>
      </c>
      <c r="Q39" s="24">
        <f>IF(G39=0,0,L39)</f>
        <v>30</v>
      </c>
      <c r="R39" s="25">
        <f>IF(G39=0,0,M39/1.5)</f>
        <v>0</v>
      </c>
      <c r="S39" s="24">
        <f>P39+Q39+R39</f>
        <v>30</v>
      </c>
    </row>
    <row r="40" spans="1:21" s="16" customFormat="1" x14ac:dyDescent="0.25">
      <c r="A40" s="122" t="s">
        <v>63</v>
      </c>
      <c r="B40" s="142">
        <v>5</v>
      </c>
      <c r="C40" s="142" t="s">
        <v>31</v>
      </c>
      <c r="D40" s="103"/>
      <c r="E40" s="103">
        <v>1</v>
      </c>
      <c r="F40" s="103">
        <v>15</v>
      </c>
      <c r="G40" s="81">
        <f>F40-E40+1</f>
        <v>15</v>
      </c>
      <c r="H40" s="80" t="s">
        <v>32</v>
      </c>
      <c r="I40" s="81"/>
      <c r="J40" s="80" t="s">
        <v>55</v>
      </c>
      <c r="K40" s="82" t="s">
        <v>54</v>
      </c>
      <c r="L40" s="9">
        <v>30</v>
      </c>
      <c r="M40" s="9"/>
      <c r="N40" s="11">
        <f>L40/G40</f>
        <v>2</v>
      </c>
      <c r="O40" s="12">
        <f>M40/5</f>
        <v>0</v>
      </c>
      <c r="P40" s="13"/>
      <c r="Q40" s="14">
        <f>IF(G40=0,0,L40)</f>
        <v>30</v>
      </c>
      <c r="R40" s="15">
        <f>IF(G40=0,0,M40/1.5)</f>
        <v>0</v>
      </c>
      <c r="S40" s="14">
        <f>P40+Q40+R40</f>
        <v>30</v>
      </c>
    </row>
    <row r="41" spans="1:21" s="16" customFormat="1" x14ac:dyDescent="0.25">
      <c r="A41" s="122" t="s">
        <v>63</v>
      </c>
      <c r="B41" s="141">
        <v>5</v>
      </c>
      <c r="C41" s="142" t="s">
        <v>42</v>
      </c>
      <c r="D41" s="103"/>
      <c r="E41" s="103">
        <v>1</v>
      </c>
      <c r="F41" s="103">
        <v>15</v>
      </c>
      <c r="G41" s="81">
        <f>F41-E41+1</f>
        <v>15</v>
      </c>
      <c r="H41" s="80" t="s">
        <v>32</v>
      </c>
      <c r="I41" s="81"/>
      <c r="J41" s="80" t="s">
        <v>51</v>
      </c>
      <c r="K41" s="79" t="s">
        <v>52</v>
      </c>
      <c r="L41" s="9">
        <v>30</v>
      </c>
      <c r="M41" s="9"/>
      <c r="N41" s="11">
        <f>L41/G41</f>
        <v>2</v>
      </c>
      <c r="O41" s="12">
        <f>M41/5</f>
        <v>0</v>
      </c>
      <c r="P41" s="13"/>
      <c r="Q41" s="14">
        <f>IF(G41=0,0,L41)</f>
        <v>30</v>
      </c>
      <c r="R41" s="15">
        <f>IF(G41=0,0,M41/1.5)</f>
        <v>0</v>
      </c>
      <c r="S41" s="14">
        <f>P41+Q41+R41</f>
        <v>30</v>
      </c>
    </row>
    <row r="42" spans="1:21" s="16" customFormat="1" x14ac:dyDescent="0.25">
      <c r="A42" s="122" t="s">
        <v>63</v>
      </c>
      <c r="B42" s="142">
        <v>6</v>
      </c>
      <c r="C42" s="142" t="s">
        <v>31</v>
      </c>
      <c r="D42" s="103"/>
      <c r="E42" s="103">
        <v>1</v>
      </c>
      <c r="F42" s="103">
        <v>15</v>
      </c>
      <c r="G42" s="81">
        <f>F42-E42+1</f>
        <v>15</v>
      </c>
      <c r="H42" s="80" t="s">
        <v>22</v>
      </c>
      <c r="I42" s="81"/>
      <c r="J42" s="80" t="s">
        <v>72</v>
      </c>
      <c r="K42" s="82" t="s">
        <v>59</v>
      </c>
      <c r="L42" s="9">
        <v>30</v>
      </c>
      <c r="M42" s="9"/>
      <c r="N42" s="11">
        <f>L42/G42</f>
        <v>2</v>
      </c>
      <c r="O42" s="12">
        <f>M42/5</f>
        <v>0</v>
      </c>
      <c r="P42" s="13"/>
      <c r="Q42" s="14">
        <f>IF(G42=0,0,L42)</f>
        <v>30</v>
      </c>
      <c r="R42" s="15">
        <f>IF(G42=0,0,M42/1.5)</f>
        <v>0</v>
      </c>
      <c r="S42" s="14">
        <f>P42+Q42+R42</f>
        <v>30</v>
      </c>
    </row>
    <row r="43" spans="1:21" s="32" customFormat="1" x14ac:dyDescent="0.25">
      <c r="A43" s="122" t="s">
        <v>63</v>
      </c>
      <c r="B43" s="142">
        <v>6</v>
      </c>
      <c r="C43" s="142" t="s">
        <v>42</v>
      </c>
      <c r="D43" s="103"/>
      <c r="E43" s="103">
        <v>1</v>
      </c>
      <c r="F43" s="103">
        <v>15</v>
      </c>
      <c r="G43" s="81">
        <f>F43-E43+1</f>
        <v>15</v>
      </c>
      <c r="H43" s="80" t="s">
        <v>22</v>
      </c>
      <c r="I43" s="81"/>
      <c r="J43" s="80" t="s">
        <v>56</v>
      </c>
      <c r="K43" s="82" t="s">
        <v>57</v>
      </c>
      <c r="L43" s="9">
        <v>30</v>
      </c>
      <c r="M43" s="9"/>
      <c r="N43" s="11">
        <f>L43/G43</f>
        <v>2</v>
      </c>
      <c r="O43" s="12">
        <f>M43/5</f>
        <v>0</v>
      </c>
      <c r="P43" s="13"/>
      <c r="Q43" s="14">
        <f>IF(G43=0,0,L43)</f>
        <v>30</v>
      </c>
      <c r="R43" s="15">
        <f>IF(G43=0,0,M43/1.5)</f>
        <v>0</v>
      </c>
      <c r="S43" s="14">
        <f>P43+Q43+R43</f>
        <v>30</v>
      </c>
      <c r="T43" s="16"/>
      <c r="U43" s="26"/>
    </row>
    <row r="44" spans="1:21" s="16" customFormat="1" x14ac:dyDescent="0.25">
      <c r="A44" s="122" t="s">
        <v>63</v>
      </c>
      <c r="B44" s="142">
        <v>7</v>
      </c>
      <c r="C44" s="142" t="s">
        <v>60</v>
      </c>
      <c r="D44" s="103"/>
      <c r="E44" s="103">
        <v>1</v>
      </c>
      <c r="F44" s="103">
        <v>15</v>
      </c>
      <c r="G44" s="81">
        <f>F44-E44+1</f>
        <v>15</v>
      </c>
      <c r="H44" s="80" t="s">
        <v>32</v>
      </c>
      <c r="I44" s="81"/>
      <c r="J44" s="80" t="s">
        <v>73</v>
      </c>
      <c r="K44" s="79" t="s">
        <v>57</v>
      </c>
      <c r="L44" s="9">
        <v>30</v>
      </c>
      <c r="M44" s="9"/>
      <c r="N44" s="11">
        <f>L44/G44</f>
        <v>2</v>
      </c>
      <c r="O44" s="12">
        <f>M44/5</f>
        <v>0</v>
      </c>
      <c r="P44" s="13"/>
      <c r="Q44" s="14">
        <f>IF(G44=0,0,L44)</f>
        <v>30</v>
      </c>
      <c r="R44" s="15">
        <f>IF(G44=0,0,M44/1.5)</f>
        <v>0</v>
      </c>
      <c r="S44" s="14">
        <f>P44+Q44+R44</f>
        <v>30</v>
      </c>
    </row>
    <row r="45" spans="1:21" s="32" customFormat="1" x14ac:dyDescent="0.25">
      <c r="A45" s="122" t="s">
        <v>63</v>
      </c>
      <c r="B45" s="142">
        <v>7</v>
      </c>
      <c r="C45" s="142" t="s">
        <v>62</v>
      </c>
      <c r="D45" s="103"/>
      <c r="E45" s="103">
        <v>1</v>
      </c>
      <c r="F45" s="103">
        <v>15</v>
      </c>
      <c r="G45" s="81">
        <f>F45-E45+1</f>
        <v>15</v>
      </c>
      <c r="H45" s="80" t="s">
        <v>32</v>
      </c>
      <c r="I45" s="81"/>
      <c r="J45" s="80" t="s">
        <v>64</v>
      </c>
      <c r="K45" s="82" t="s">
        <v>59</v>
      </c>
      <c r="L45" s="9">
        <v>30</v>
      </c>
      <c r="M45" s="9"/>
      <c r="N45" s="11">
        <f>L45/G45</f>
        <v>2</v>
      </c>
      <c r="O45" s="12">
        <f>M45/5</f>
        <v>0</v>
      </c>
      <c r="P45" s="13"/>
      <c r="Q45" s="14">
        <f>IF(G45=0,0,L45)</f>
        <v>30</v>
      </c>
      <c r="R45" s="15">
        <f>IF(G45=0,0,M45/1.5)</f>
        <v>0</v>
      </c>
      <c r="S45" s="14">
        <f>P45+Q45+R45</f>
        <v>30</v>
      </c>
      <c r="T45" s="16"/>
      <c r="U45" s="26"/>
    </row>
    <row r="46" spans="1:21" s="16" customFormat="1" x14ac:dyDescent="0.25">
      <c r="A46" s="121"/>
      <c r="B46" s="133"/>
      <c r="C46" s="113"/>
      <c r="D46" s="102"/>
      <c r="E46" s="102"/>
      <c r="F46" s="102"/>
      <c r="G46" s="9"/>
      <c r="H46" s="8"/>
      <c r="I46" s="9"/>
      <c r="J46" s="8"/>
      <c r="K46" s="31"/>
      <c r="L46" s="9"/>
      <c r="M46" s="9"/>
      <c r="N46" s="11"/>
      <c r="O46" s="12"/>
      <c r="P46" s="13"/>
      <c r="Q46" s="14"/>
      <c r="R46" s="15"/>
      <c r="S46" s="14"/>
      <c r="T46" s="17"/>
      <c r="U46" s="26"/>
    </row>
    <row r="47" spans="1:21" s="16" customFormat="1" x14ac:dyDescent="0.25">
      <c r="A47" s="123" t="s">
        <v>74</v>
      </c>
      <c r="B47" s="104">
        <v>3</v>
      </c>
      <c r="C47" s="143" t="s">
        <v>25</v>
      </c>
      <c r="D47" s="104"/>
      <c r="E47" s="104">
        <v>1</v>
      </c>
      <c r="F47" s="104">
        <v>15</v>
      </c>
      <c r="G47" s="87">
        <f>F47-E47+1</f>
        <v>15</v>
      </c>
      <c r="H47" s="86" t="s">
        <v>39</v>
      </c>
      <c r="I47" s="87"/>
      <c r="J47" s="86" t="s">
        <v>47</v>
      </c>
      <c r="K47" s="88" t="s">
        <v>48</v>
      </c>
      <c r="L47" s="9">
        <v>45</v>
      </c>
      <c r="M47" s="9"/>
      <c r="N47" s="11">
        <f>L47/G47</f>
        <v>3</v>
      </c>
      <c r="O47" s="12"/>
      <c r="P47" s="13"/>
      <c r="Q47" s="14">
        <f>IF(G47=0,0,L47)</f>
        <v>45</v>
      </c>
      <c r="R47" s="15">
        <f>IF(G47=0,0,M47/1.5)</f>
        <v>0</v>
      </c>
      <c r="S47" s="14">
        <f>P47+Q47+R47</f>
        <v>45</v>
      </c>
    </row>
    <row r="48" spans="1:21" s="32" customFormat="1" x14ac:dyDescent="0.25">
      <c r="A48" s="123" t="s">
        <v>74</v>
      </c>
      <c r="B48" s="143">
        <v>5</v>
      </c>
      <c r="C48" s="143" t="s">
        <v>31</v>
      </c>
      <c r="D48" s="104"/>
      <c r="E48" s="104">
        <v>1</v>
      </c>
      <c r="F48" s="104">
        <v>15</v>
      </c>
      <c r="G48" s="87">
        <f>F48-E48+1</f>
        <v>15</v>
      </c>
      <c r="H48" s="86" t="s">
        <v>43</v>
      </c>
      <c r="I48" s="87"/>
      <c r="J48" s="86" t="s">
        <v>49</v>
      </c>
      <c r="K48" s="88" t="s">
        <v>50</v>
      </c>
      <c r="L48" s="9">
        <v>30</v>
      </c>
      <c r="M48" s="9"/>
      <c r="N48" s="11">
        <f>L48/G48</f>
        <v>2</v>
      </c>
      <c r="O48" s="12">
        <f>M48/6</f>
        <v>0</v>
      </c>
      <c r="P48" s="13"/>
      <c r="Q48" s="14">
        <f>IF(G48=0,0,L48)</f>
        <v>30</v>
      </c>
      <c r="R48" s="15">
        <f>IF(G48=0,0,M48/1.5)</f>
        <v>0</v>
      </c>
      <c r="S48" s="14">
        <f>P48+Q48+R48</f>
        <v>30</v>
      </c>
      <c r="T48" s="16"/>
      <c r="U48" s="16"/>
    </row>
    <row r="49" spans="1:21" s="16" customFormat="1" x14ac:dyDescent="0.25">
      <c r="A49" s="123" t="s">
        <v>74</v>
      </c>
      <c r="B49" s="143">
        <v>5</v>
      </c>
      <c r="C49" s="143" t="s">
        <v>42</v>
      </c>
      <c r="D49" s="104"/>
      <c r="E49" s="104">
        <v>1</v>
      </c>
      <c r="F49" s="104">
        <v>15</v>
      </c>
      <c r="G49" s="87">
        <f>F49-E49+1</f>
        <v>15</v>
      </c>
      <c r="H49" s="86" t="s">
        <v>43</v>
      </c>
      <c r="I49" s="87"/>
      <c r="J49" s="86" t="s">
        <v>30</v>
      </c>
      <c r="K49" s="89" t="s">
        <v>75</v>
      </c>
      <c r="L49" s="9">
        <v>30</v>
      </c>
      <c r="M49" s="9"/>
      <c r="N49" s="11">
        <f>L49/G49</f>
        <v>2</v>
      </c>
      <c r="O49" s="12">
        <f>M49/5</f>
        <v>0</v>
      </c>
      <c r="P49" s="13"/>
      <c r="Q49" s="14">
        <f>IF(G49=0,0,L49)</f>
        <v>30</v>
      </c>
      <c r="R49" s="15">
        <f>IF(G49=0,0,M49/1.5)</f>
        <v>0</v>
      </c>
      <c r="S49" s="14">
        <f>P49+Q49+R49</f>
        <v>30</v>
      </c>
    </row>
    <row r="50" spans="1:21" s="16" customFormat="1" x14ac:dyDescent="0.25">
      <c r="A50" s="123" t="s">
        <v>74</v>
      </c>
      <c r="B50" s="143">
        <v>6</v>
      </c>
      <c r="C50" s="143" t="s">
        <v>25</v>
      </c>
      <c r="D50" s="104"/>
      <c r="E50" s="104">
        <v>1</v>
      </c>
      <c r="F50" s="104">
        <v>15</v>
      </c>
      <c r="G50" s="87">
        <f>F50-E50+1</f>
        <v>15</v>
      </c>
      <c r="H50" s="86" t="s">
        <v>43</v>
      </c>
      <c r="I50" s="87"/>
      <c r="J50" s="86" t="s">
        <v>47</v>
      </c>
      <c r="K50" s="88" t="s">
        <v>48</v>
      </c>
      <c r="L50" s="9">
        <v>45</v>
      </c>
      <c r="M50" s="9"/>
      <c r="N50" s="11">
        <f>L50/G50</f>
        <v>3</v>
      </c>
      <c r="O50" s="12">
        <f>M50/6</f>
        <v>0</v>
      </c>
      <c r="P50" s="13"/>
      <c r="Q50" s="14">
        <f>IF(G50=0,0,L50)</f>
        <v>45</v>
      </c>
      <c r="R50" s="15">
        <f>IF(G50=0,0,M50/1.5)</f>
        <v>0</v>
      </c>
      <c r="S50" s="14">
        <f>P50+Q50+R50</f>
        <v>45</v>
      </c>
    </row>
    <row r="51" spans="1:21" s="32" customFormat="1" x14ac:dyDescent="0.25">
      <c r="A51" s="121"/>
      <c r="B51" s="113"/>
      <c r="C51" s="113"/>
      <c r="D51" s="102"/>
      <c r="E51" s="102"/>
      <c r="F51" s="102"/>
      <c r="G51" s="9"/>
      <c r="H51" s="8"/>
      <c r="I51" s="9"/>
      <c r="J51" s="8"/>
      <c r="K51" s="13"/>
      <c r="L51" s="9"/>
      <c r="M51" s="9"/>
      <c r="N51" s="11"/>
      <c r="O51" s="12"/>
      <c r="P51" s="13"/>
      <c r="Q51" s="14"/>
      <c r="R51" s="15"/>
      <c r="S51" s="14"/>
      <c r="T51" s="17"/>
      <c r="U51" s="26"/>
    </row>
    <row r="52" spans="1:21" s="16" customFormat="1" x14ac:dyDescent="0.25">
      <c r="A52" s="124" t="s">
        <v>76</v>
      </c>
      <c r="B52" s="144">
        <v>3</v>
      </c>
      <c r="C52" s="144" t="s">
        <v>25</v>
      </c>
      <c r="D52" s="105"/>
      <c r="E52" s="105">
        <v>2</v>
      </c>
      <c r="F52" s="105">
        <v>10</v>
      </c>
      <c r="G52" s="91">
        <f>F52-E52+1</f>
        <v>9</v>
      </c>
      <c r="H52" s="90" t="s">
        <v>29</v>
      </c>
      <c r="I52" s="91"/>
      <c r="J52" s="90" t="s">
        <v>77</v>
      </c>
      <c r="K52" s="92" t="s">
        <v>78</v>
      </c>
      <c r="L52" s="9">
        <v>27</v>
      </c>
      <c r="M52" s="9"/>
      <c r="N52" s="11">
        <f>L52/G52</f>
        <v>3</v>
      </c>
      <c r="O52" s="12">
        <f>M52/6</f>
        <v>0</v>
      </c>
      <c r="P52" s="13"/>
      <c r="Q52" s="14">
        <f>IF(G52=0,0,L52)</f>
        <v>27</v>
      </c>
      <c r="R52" s="15">
        <f>IF(G52=0,0,M52/1.5)</f>
        <v>0</v>
      </c>
      <c r="S52" s="14">
        <f>P52+Q52+R52</f>
        <v>27</v>
      </c>
    </row>
    <row r="53" spans="1:21" s="16" customFormat="1" x14ac:dyDescent="0.25">
      <c r="A53" s="124" t="s">
        <v>76</v>
      </c>
      <c r="B53" s="144">
        <v>3</v>
      </c>
      <c r="C53" s="144" t="s">
        <v>79</v>
      </c>
      <c r="D53" s="105"/>
      <c r="E53" s="105">
        <v>2</v>
      </c>
      <c r="F53" s="105">
        <v>16</v>
      </c>
      <c r="G53" s="91">
        <f>F53-E53+1</f>
        <v>15</v>
      </c>
      <c r="H53" s="90" t="s">
        <v>29</v>
      </c>
      <c r="I53" s="91"/>
      <c r="J53" s="90" t="s">
        <v>30</v>
      </c>
      <c r="K53" s="92" t="s">
        <v>75</v>
      </c>
      <c r="L53" s="9">
        <v>30</v>
      </c>
      <c r="M53" s="9"/>
      <c r="N53" s="11">
        <f>L53/G53</f>
        <v>2</v>
      </c>
      <c r="O53" s="12">
        <f>M53/6</f>
        <v>0</v>
      </c>
      <c r="P53" s="13"/>
      <c r="Q53" s="14">
        <f>IF(G53=0,0,L53)</f>
        <v>30</v>
      </c>
      <c r="R53" s="15">
        <f>IF(G53=0,0,M53/1.5)</f>
        <v>0</v>
      </c>
      <c r="S53" s="14">
        <f>P53+Q53+R53</f>
        <v>30</v>
      </c>
    </row>
    <row r="54" spans="1:21" s="16" customFormat="1" x14ac:dyDescent="0.25">
      <c r="A54" s="124" t="s">
        <v>76</v>
      </c>
      <c r="B54" s="144">
        <v>3</v>
      </c>
      <c r="C54" s="144" t="s">
        <v>60</v>
      </c>
      <c r="D54" s="105"/>
      <c r="E54" s="105">
        <v>2</v>
      </c>
      <c r="F54" s="105">
        <v>10</v>
      </c>
      <c r="G54" s="91">
        <f>F54-E54+1</f>
        <v>9</v>
      </c>
      <c r="H54" s="90" t="s">
        <v>29</v>
      </c>
      <c r="I54" s="91"/>
      <c r="J54" s="90" t="s">
        <v>77</v>
      </c>
      <c r="K54" s="92" t="s">
        <v>78</v>
      </c>
      <c r="L54" s="9">
        <v>18</v>
      </c>
      <c r="M54" s="9"/>
      <c r="N54" s="11">
        <f>L54/G54</f>
        <v>2</v>
      </c>
      <c r="O54" s="12">
        <f>M54/6</f>
        <v>0</v>
      </c>
      <c r="P54" s="13"/>
      <c r="Q54" s="14">
        <f>IF(G54=0,0,L54)</f>
        <v>18</v>
      </c>
      <c r="R54" s="15">
        <f>IF(G54=0,0,M54/1.5)</f>
        <v>0</v>
      </c>
      <c r="S54" s="14">
        <f>P54+Q54+R54</f>
        <v>18</v>
      </c>
    </row>
    <row r="55" spans="1:21" s="16" customFormat="1" x14ac:dyDescent="0.25">
      <c r="A55" s="124" t="s">
        <v>76</v>
      </c>
      <c r="B55" s="105">
        <v>5</v>
      </c>
      <c r="C55" s="144" t="s">
        <v>31</v>
      </c>
      <c r="D55" s="105"/>
      <c r="E55" s="105">
        <v>1</v>
      </c>
      <c r="F55" s="105">
        <v>15</v>
      </c>
      <c r="G55" s="91">
        <f>F55-E55+1</f>
        <v>15</v>
      </c>
      <c r="H55" s="90" t="s">
        <v>39</v>
      </c>
      <c r="I55" s="91"/>
      <c r="J55" s="90" t="s">
        <v>23</v>
      </c>
      <c r="K55" s="93" t="s">
        <v>50</v>
      </c>
      <c r="L55" s="9">
        <v>30</v>
      </c>
      <c r="M55" s="9"/>
      <c r="N55" s="11">
        <f>L55/G55</f>
        <v>2</v>
      </c>
      <c r="O55" s="12">
        <f>M55/6</f>
        <v>0</v>
      </c>
      <c r="P55" s="13"/>
      <c r="Q55" s="14">
        <f>IF(G55=0,0,L55)</f>
        <v>30</v>
      </c>
      <c r="R55" s="15">
        <f>IF(G55=0,0,M55/1.5)</f>
        <v>0</v>
      </c>
      <c r="S55" s="14">
        <f>P55+Q55+R55</f>
        <v>30</v>
      </c>
      <c r="T55" s="17"/>
    </row>
    <row r="56" spans="1:21" s="16" customFormat="1" x14ac:dyDescent="0.25">
      <c r="A56" s="124" t="s">
        <v>76</v>
      </c>
      <c r="B56" s="144">
        <v>5</v>
      </c>
      <c r="C56" s="144" t="s">
        <v>44</v>
      </c>
      <c r="D56" s="105"/>
      <c r="E56" s="105">
        <v>1</v>
      </c>
      <c r="F56" s="105">
        <v>15</v>
      </c>
      <c r="G56" s="91">
        <f>F56-E56+1</f>
        <v>15</v>
      </c>
      <c r="H56" s="90" t="s">
        <v>39</v>
      </c>
      <c r="I56" s="91"/>
      <c r="J56" s="90" t="s">
        <v>30</v>
      </c>
      <c r="K56" s="92" t="s">
        <v>75</v>
      </c>
      <c r="L56" s="9">
        <v>30</v>
      </c>
      <c r="M56" s="9"/>
      <c r="N56" s="11">
        <f>L56/G56</f>
        <v>2</v>
      </c>
      <c r="O56" s="12">
        <f>M56/6</f>
        <v>0</v>
      </c>
      <c r="P56" s="13"/>
      <c r="Q56" s="14">
        <f>IF(G56=0,0,L56)</f>
        <v>30</v>
      </c>
      <c r="R56" s="15">
        <f>IF(G56=0,0,M56/1.5)</f>
        <v>0</v>
      </c>
      <c r="S56" s="14">
        <f>P56+Q56+R56</f>
        <v>30</v>
      </c>
    </row>
    <row r="57" spans="1:21" s="16" customFormat="1" x14ac:dyDescent="0.25">
      <c r="A57" s="124" t="s">
        <v>76</v>
      </c>
      <c r="B57" s="144">
        <v>6</v>
      </c>
      <c r="C57" s="144" t="s">
        <v>42</v>
      </c>
      <c r="D57" s="105"/>
      <c r="E57" s="105">
        <v>1</v>
      </c>
      <c r="F57" s="105">
        <v>15</v>
      </c>
      <c r="G57" s="91">
        <f>F57-E57+1</f>
        <v>15</v>
      </c>
      <c r="H57" s="90" t="s">
        <v>45</v>
      </c>
      <c r="I57" s="91"/>
      <c r="J57" s="90" t="s">
        <v>30</v>
      </c>
      <c r="K57" s="92" t="s">
        <v>75</v>
      </c>
      <c r="L57" s="9">
        <v>30</v>
      </c>
      <c r="M57" s="9"/>
      <c r="N57" s="11">
        <f>L57/G57</f>
        <v>2</v>
      </c>
      <c r="O57" s="12">
        <f>M57/6</f>
        <v>0</v>
      </c>
      <c r="P57" s="13"/>
      <c r="Q57" s="14">
        <f>IF(G57=0,0,L57)</f>
        <v>30</v>
      </c>
      <c r="R57" s="15">
        <f>IF(G57=0,0,M57/1.5)</f>
        <v>0</v>
      </c>
      <c r="S57" s="14">
        <f>P57+Q57+R57</f>
        <v>30</v>
      </c>
    </row>
    <row r="58" spans="1:21" s="16" customFormat="1" x14ac:dyDescent="0.25">
      <c r="A58" s="121"/>
      <c r="B58" s="113"/>
      <c r="C58" s="113"/>
      <c r="D58" s="102"/>
      <c r="E58" s="102"/>
      <c r="F58" s="102"/>
      <c r="G58" s="9"/>
      <c r="H58" s="8"/>
      <c r="I58" s="9"/>
      <c r="J58" s="8"/>
      <c r="K58" s="34"/>
      <c r="L58" s="9"/>
      <c r="M58" s="9"/>
      <c r="N58" s="11"/>
      <c r="O58" s="12"/>
      <c r="P58" s="13"/>
      <c r="Q58" s="14"/>
      <c r="R58" s="15"/>
      <c r="S58" s="14"/>
      <c r="T58" s="17"/>
      <c r="U58" s="26"/>
    </row>
    <row r="59" spans="1:21" s="32" customFormat="1" x14ac:dyDescent="0.25">
      <c r="A59" s="125" t="s">
        <v>80</v>
      </c>
      <c r="B59" s="145">
        <v>3</v>
      </c>
      <c r="C59" s="145" t="s">
        <v>31</v>
      </c>
      <c r="D59" s="106"/>
      <c r="E59" s="106">
        <v>1</v>
      </c>
      <c r="F59" s="106">
        <v>15</v>
      </c>
      <c r="G59" s="96">
        <f>F59-E59+1</f>
        <v>15</v>
      </c>
      <c r="H59" s="94" t="s">
        <v>125</v>
      </c>
      <c r="I59" s="95"/>
      <c r="J59" s="94" t="s">
        <v>49</v>
      </c>
      <c r="K59" s="95" t="s">
        <v>50</v>
      </c>
      <c r="L59" s="9">
        <v>30</v>
      </c>
      <c r="M59" s="9"/>
      <c r="N59" s="11">
        <f>L59/G59</f>
        <v>2</v>
      </c>
      <c r="O59" s="12">
        <f>M59/6</f>
        <v>0</v>
      </c>
      <c r="P59" s="13"/>
      <c r="Q59" s="14">
        <f>IF(G59=0,0,L59)</f>
        <v>30</v>
      </c>
      <c r="R59" s="15">
        <f>IF(G59=0,0,M59/1.5)</f>
        <v>0</v>
      </c>
      <c r="S59" s="14">
        <f>P59+Q59+R59</f>
        <v>30</v>
      </c>
      <c r="T59" s="16"/>
      <c r="U59" s="16"/>
    </row>
    <row r="60" spans="1:21" s="32" customFormat="1" x14ac:dyDescent="0.25">
      <c r="A60" s="125" t="s">
        <v>80</v>
      </c>
      <c r="B60" s="145">
        <v>3</v>
      </c>
      <c r="C60" s="145" t="s">
        <v>42</v>
      </c>
      <c r="D60" s="106"/>
      <c r="E60" s="106">
        <v>1</v>
      </c>
      <c r="F60" s="106">
        <v>15</v>
      </c>
      <c r="G60" s="96">
        <f t="shared" ref="G60" si="3">F60-E60+1</f>
        <v>15</v>
      </c>
      <c r="H60" s="94" t="s">
        <v>125</v>
      </c>
      <c r="I60" s="95"/>
      <c r="J60" s="94" t="s">
        <v>82</v>
      </c>
      <c r="K60" s="95" t="s">
        <v>83</v>
      </c>
      <c r="L60" s="9">
        <v>30</v>
      </c>
      <c r="M60" s="9"/>
      <c r="N60" s="11">
        <f>L60/G60</f>
        <v>2</v>
      </c>
      <c r="O60" s="12">
        <f t="shared" ref="O60" si="4">M60/6</f>
        <v>0</v>
      </c>
      <c r="P60" s="13"/>
      <c r="Q60" s="14">
        <f>IF(G60=0,0,L60)</f>
        <v>30</v>
      </c>
      <c r="R60" s="15">
        <f>IF(G60=0,0,M60/1.5)</f>
        <v>0</v>
      </c>
      <c r="S60" s="14">
        <f t="shared" ref="S60" si="5">P60+Q60+R60</f>
        <v>30</v>
      </c>
      <c r="T60" s="16"/>
      <c r="U60" s="16"/>
    </row>
    <row r="61" spans="1:21" s="23" customFormat="1" x14ac:dyDescent="0.25">
      <c r="A61" s="125" t="s">
        <v>80</v>
      </c>
      <c r="B61" s="106">
        <v>5</v>
      </c>
      <c r="C61" s="145" t="s">
        <v>67</v>
      </c>
      <c r="D61" s="154"/>
      <c r="E61" s="106">
        <v>17</v>
      </c>
      <c r="F61" s="106">
        <v>19</v>
      </c>
      <c r="G61" s="96">
        <f>F61-E61+1</f>
        <v>3</v>
      </c>
      <c r="H61" s="94" t="s">
        <v>29</v>
      </c>
      <c r="I61" s="95"/>
      <c r="J61" s="94" t="s">
        <v>84</v>
      </c>
      <c r="K61" s="94" t="s">
        <v>85</v>
      </c>
      <c r="L61" s="20">
        <v>15</v>
      </c>
      <c r="M61" s="20"/>
      <c r="N61" s="21">
        <f>L61/G61</f>
        <v>5</v>
      </c>
      <c r="O61" s="22">
        <f>M61/6</f>
        <v>0</v>
      </c>
      <c r="Q61" s="24">
        <f>IF(G61=0,0,L61)</f>
        <v>15</v>
      </c>
      <c r="R61" s="25">
        <f>IF(G61=0,0,M61/1.5)</f>
        <v>0</v>
      </c>
      <c r="S61" s="24">
        <f>P61+Q61+R61</f>
        <v>15</v>
      </c>
    </row>
    <row r="62" spans="1:21" s="23" customFormat="1" x14ac:dyDescent="0.25">
      <c r="A62" s="125" t="s">
        <v>80</v>
      </c>
      <c r="B62" s="106">
        <v>5</v>
      </c>
      <c r="C62" s="145" t="s">
        <v>86</v>
      </c>
      <c r="D62" s="154"/>
      <c r="E62" s="106">
        <v>2</v>
      </c>
      <c r="F62" s="106">
        <v>16</v>
      </c>
      <c r="G62" s="96">
        <f>F62-E62+1</f>
        <v>15</v>
      </c>
      <c r="H62" s="94" t="s">
        <v>29</v>
      </c>
      <c r="I62" s="95"/>
      <c r="J62" s="94" t="s">
        <v>84</v>
      </c>
      <c r="K62" s="94" t="s">
        <v>85</v>
      </c>
      <c r="L62" s="20">
        <v>60</v>
      </c>
      <c r="M62" s="20"/>
      <c r="N62" s="21">
        <f>L62/G62</f>
        <v>4</v>
      </c>
      <c r="O62" s="22">
        <f>M62/6</f>
        <v>0</v>
      </c>
      <c r="Q62" s="24">
        <f>IF(G62=0,0,L62)</f>
        <v>60</v>
      </c>
      <c r="R62" s="25">
        <f>IF(G62=0,0,M62/1.5)</f>
        <v>0</v>
      </c>
      <c r="S62" s="24">
        <f>P62+Q62+R62</f>
        <v>60</v>
      </c>
    </row>
    <row r="63" spans="1:21" s="32" customFormat="1" x14ac:dyDescent="0.25">
      <c r="A63" s="121"/>
      <c r="B63" s="113"/>
      <c r="C63" s="113"/>
      <c r="D63" s="102"/>
      <c r="E63" s="102"/>
      <c r="F63" s="102"/>
      <c r="G63" s="9"/>
      <c r="H63" s="8"/>
      <c r="I63" s="16"/>
      <c r="J63" s="8"/>
      <c r="K63" s="13"/>
      <c r="L63" s="9"/>
      <c r="M63" s="9"/>
      <c r="N63" s="11"/>
      <c r="O63" s="12"/>
      <c r="P63" s="13"/>
      <c r="Q63" s="14"/>
      <c r="R63" s="15"/>
      <c r="S63" s="14"/>
      <c r="T63" s="17"/>
      <c r="U63" s="26"/>
    </row>
    <row r="64" spans="1:21" s="23" customFormat="1" x14ac:dyDescent="0.25">
      <c r="A64" s="126" t="s">
        <v>87</v>
      </c>
      <c r="B64" s="108">
        <v>3</v>
      </c>
      <c r="C64" s="108" t="s">
        <v>31</v>
      </c>
      <c r="D64" s="107"/>
      <c r="E64" s="107">
        <v>1</v>
      </c>
      <c r="F64" s="107">
        <v>15</v>
      </c>
      <c r="G64" s="84">
        <f>F64-E64+1</f>
        <v>15</v>
      </c>
      <c r="H64" s="85" t="s">
        <v>126</v>
      </c>
      <c r="I64" s="84"/>
      <c r="J64" s="83" t="s">
        <v>70</v>
      </c>
      <c r="K64" s="85" t="s">
        <v>50</v>
      </c>
      <c r="L64" s="20">
        <v>30</v>
      </c>
      <c r="M64" s="20"/>
      <c r="N64" s="21">
        <f>L64/G64</f>
        <v>2</v>
      </c>
      <c r="O64" s="22">
        <f>M64/6</f>
        <v>0</v>
      </c>
      <c r="Q64" s="24">
        <f>IF(G64=0,0,L64)</f>
        <v>30</v>
      </c>
      <c r="R64" s="25">
        <f>IF(G64=0,0,M64/1.5)</f>
        <v>0</v>
      </c>
      <c r="S64" s="24">
        <f>P64+Q64+R64</f>
        <v>30</v>
      </c>
      <c r="U64" s="33"/>
    </row>
    <row r="65" spans="1:21" s="23" customFormat="1" x14ac:dyDescent="0.25">
      <c r="A65" s="127" t="s">
        <v>87</v>
      </c>
      <c r="B65" s="108">
        <v>3</v>
      </c>
      <c r="C65" s="108" t="s">
        <v>42</v>
      </c>
      <c r="D65" s="107"/>
      <c r="E65" s="107">
        <v>1</v>
      </c>
      <c r="F65" s="107">
        <v>15</v>
      </c>
      <c r="G65" s="84">
        <f>F65-E65+1</f>
        <v>15</v>
      </c>
      <c r="H65" s="83" t="s">
        <v>126</v>
      </c>
      <c r="I65" s="85"/>
      <c r="J65" s="83" t="s">
        <v>89</v>
      </c>
      <c r="K65" s="85" t="s">
        <v>90</v>
      </c>
      <c r="L65" s="20">
        <v>30</v>
      </c>
      <c r="M65" s="20"/>
      <c r="N65" s="21">
        <f>L65/G65</f>
        <v>2</v>
      </c>
      <c r="O65" s="22">
        <f>M65/6</f>
        <v>0</v>
      </c>
      <c r="Q65" s="24">
        <f>IF(G65=0,0,L65)</f>
        <v>30</v>
      </c>
      <c r="R65" s="25">
        <f>IF(G65=0,0,M65/1.5)</f>
        <v>0</v>
      </c>
      <c r="S65" s="24">
        <f>P65+Q65+R65</f>
        <v>30</v>
      </c>
    </row>
    <row r="66" spans="1:21" s="16" customFormat="1" x14ac:dyDescent="0.25">
      <c r="A66" s="126" t="s">
        <v>87</v>
      </c>
      <c r="B66" s="107">
        <v>5</v>
      </c>
      <c r="C66" s="108" t="s">
        <v>31</v>
      </c>
      <c r="D66" s="107"/>
      <c r="E66" s="107">
        <v>1</v>
      </c>
      <c r="F66" s="107">
        <v>15</v>
      </c>
      <c r="G66" s="84">
        <f>F66-E66+1</f>
        <v>15</v>
      </c>
      <c r="H66" s="83" t="s">
        <v>127</v>
      </c>
      <c r="I66" s="84"/>
      <c r="J66" s="83" t="s">
        <v>47</v>
      </c>
      <c r="K66" s="85" t="s">
        <v>92</v>
      </c>
      <c r="L66" s="9">
        <v>30</v>
      </c>
      <c r="M66" s="9"/>
      <c r="N66" s="11">
        <f>L66/G66</f>
        <v>2</v>
      </c>
      <c r="O66" s="12">
        <f>M66/6</f>
        <v>0</v>
      </c>
      <c r="P66" s="13"/>
      <c r="Q66" s="14">
        <f>IF(G66=0,0,L66)</f>
        <v>30</v>
      </c>
      <c r="R66" s="15">
        <f>IF(G66=0,0,M66/1.5)</f>
        <v>0</v>
      </c>
      <c r="S66" s="14">
        <f>P66+Q66+R66</f>
        <v>30</v>
      </c>
      <c r="U66" s="26"/>
    </row>
    <row r="67" spans="1:21" s="16" customFormat="1" x14ac:dyDescent="0.25">
      <c r="A67" s="126" t="s">
        <v>87</v>
      </c>
      <c r="B67" s="107">
        <v>5</v>
      </c>
      <c r="C67" s="108" t="s">
        <v>42</v>
      </c>
      <c r="D67" s="107"/>
      <c r="E67" s="107">
        <v>1</v>
      </c>
      <c r="F67" s="107">
        <v>15</v>
      </c>
      <c r="G67" s="84">
        <f>F67-E67+1</f>
        <v>15</v>
      </c>
      <c r="H67" s="83" t="s">
        <v>127</v>
      </c>
      <c r="I67" s="84"/>
      <c r="J67" s="83" t="s">
        <v>93</v>
      </c>
      <c r="K67" s="85" t="s">
        <v>94</v>
      </c>
      <c r="L67" s="9">
        <v>30</v>
      </c>
      <c r="M67" s="9"/>
      <c r="N67" s="11">
        <f>L67/G67</f>
        <v>2</v>
      </c>
      <c r="O67" s="12">
        <f>M67/6</f>
        <v>0</v>
      </c>
      <c r="P67" s="13"/>
      <c r="Q67" s="14">
        <f>IF(G67=0,0,L67)</f>
        <v>30</v>
      </c>
      <c r="R67" s="15">
        <f>IF(G67=0,0,M67/1.5)</f>
        <v>0</v>
      </c>
      <c r="S67" s="14">
        <f>P67+Q67+R67</f>
        <v>30</v>
      </c>
    </row>
    <row r="68" spans="1:21" s="23" customFormat="1" x14ac:dyDescent="0.25">
      <c r="A68" s="127" t="s">
        <v>87</v>
      </c>
      <c r="B68" s="108">
        <v>5</v>
      </c>
      <c r="C68" s="108" t="s">
        <v>44</v>
      </c>
      <c r="D68" s="107"/>
      <c r="E68" s="107">
        <v>1</v>
      </c>
      <c r="F68" s="107">
        <v>15</v>
      </c>
      <c r="G68" s="84">
        <f>F68-E68+1</f>
        <v>15</v>
      </c>
      <c r="H68" s="83" t="s">
        <v>127</v>
      </c>
      <c r="I68" s="85"/>
      <c r="J68" s="83" t="s">
        <v>89</v>
      </c>
      <c r="K68" s="85" t="s">
        <v>90</v>
      </c>
      <c r="L68" s="20">
        <v>30</v>
      </c>
      <c r="M68" s="20"/>
      <c r="N68" s="21"/>
      <c r="O68" s="22">
        <f>M68/6</f>
        <v>0</v>
      </c>
      <c r="Q68" s="24">
        <f>IF(G68=0,0,L68)</f>
        <v>30</v>
      </c>
      <c r="R68" s="25">
        <f>IF(G68=0,0,M68/1.5)</f>
        <v>0</v>
      </c>
      <c r="S68" s="24">
        <f>P68+Q68+R68</f>
        <v>30</v>
      </c>
    </row>
    <row r="69" spans="1:21" s="16" customFormat="1" x14ac:dyDescent="0.25">
      <c r="A69" s="121"/>
      <c r="B69" s="137"/>
      <c r="C69" s="113"/>
      <c r="D69" s="102"/>
      <c r="E69" s="102"/>
      <c r="F69" s="102"/>
      <c r="G69" s="9"/>
      <c r="H69" s="8"/>
      <c r="I69" s="9"/>
      <c r="J69" s="8"/>
      <c r="K69" s="13"/>
      <c r="L69" s="9"/>
      <c r="M69" s="9"/>
      <c r="N69" s="11"/>
      <c r="O69" s="12"/>
      <c r="P69" s="13"/>
      <c r="Q69" s="14"/>
      <c r="R69" s="15"/>
      <c r="S69" s="14"/>
      <c r="T69" s="17"/>
      <c r="U69" s="26"/>
    </row>
    <row r="70" spans="1:21" s="16" customFormat="1" x14ac:dyDescent="0.25">
      <c r="A70" s="120" t="s">
        <v>95</v>
      </c>
      <c r="B70" s="101">
        <v>2</v>
      </c>
      <c r="C70" s="139" t="s">
        <v>97</v>
      </c>
      <c r="D70" s="101"/>
      <c r="E70" s="101">
        <v>2</v>
      </c>
      <c r="F70" s="101">
        <v>6</v>
      </c>
      <c r="G70" s="77">
        <f>F70-E70+1</f>
        <v>5</v>
      </c>
      <c r="H70" s="76" t="s">
        <v>128</v>
      </c>
      <c r="I70" s="77">
        <v>1</v>
      </c>
      <c r="J70" s="76" t="s">
        <v>61</v>
      </c>
      <c r="K70" s="78" t="s">
        <v>96</v>
      </c>
      <c r="L70" s="9"/>
      <c r="M70" s="9">
        <v>30</v>
      </c>
      <c r="N70" s="11"/>
      <c r="O70" s="12">
        <f>M70/6</f>
        <v>5</v>
      </c>
      <c r="P70" s="13"/>
      <c r="Q70" s="14">
        <f>IF(G70=0,0,L70)</f>
        <v>0</v>
      </c>
      <c r="R70" s="15">
        <f>IF(G70=0,0,M70/1.5)</f>
        <v>20</v>
      </c>
      <c r="S70" s="14">
        <f>P70+Q70+R70</f>
        <v>20</v>
      </c>
    </row>
    <row r="71" spans="1:21" s="16" customFormat="1" x14ac:dyDescent="0.25">
      <c r="A71" s="120" t="s">
        <v>95</v>
      </c>
      <c r="B71" s="101">
        <v>2</v>
      </c>
      <c r="C71" s="139" t="s">
        <v>98</v>
      </c>
      <c r="D71" s="101"/>
      <c r="E71" s="101">
        <v>2</v>
      </c>
      <c r="F71" s="101">
        <v>6</v>
      </c>
      <c r="G71" s="77">
        <f>F71-E71+1</f>
        <v>5</v>
      </c>
      <c r="H71" s="76" t="s">
        <v>128</v>
      </c>
      <c r="I71" s="77">
        <v>2</v>
      </c>
      <c r="J71" s="76" t="s">
        <v>61</v>
      </c>
      <c r="K71" s="78" t="s">
        <v>96</v>
      </c>
      <c r="L71" s="9"/>
      <c r="M71" s="9">
        <v>30</v>
      </c>
      <c r="N71" s="11"/>
      <c r="O71" s="12">
        <f>M71/6</f>
        <v>5</v>
      </c>
      <c r="P71" s="13"/>
      <c r="Q71" s="14">
        <f>IF(G71=0,0,L71)</f>
        <v>0</v>
      </c>
      <c r="R71" s="15">
        <f>IF(G71=0,0,M71/1.5)</f>
        <v>20</v>
      </c>
      <c r="S71" s="14">
        <f>P71+Q71+R71</f>
        <v>20</v>
      </c>
    </row>
    <row r="72" spans="1:21" s="16" customFormat="1" x14ac:dyDescent="0.25">
      <c r="A72" s="120" t="s">
        <v>95</v>
      </c>
      <c r="B72" s="139">
        <v>2</v>
      </c>
      <c r="C72" s="139" t="s">
        <v>97</v>
      </c>
      <c r="D72" s="101"/>
      <c r="E72" s="101">
        <v>9</v>
      </c>
      <c r="F72" s="101">
        <v>15</v>
      </c>
      <c r="G72" s="77">
        <f>F72-E72+1</f>
        <v>7</v>
      </c>
      <c r="H72" s="76" t="s">
        <v>39</v>
      </c>
      <c r="I72" s="77">
        <v>1</v>
      </c>
      <c r="J72" s="76" t="s">
        <v>56</v>
      </c>
      <c r="K72" s="78" t="s">
        <v>99</v>
      </c>
      <c r="L72" s="9"/>
      <c r="M72" s="9">
        <v>42</v>
      </c>
      <c r="N72" s="11">
        <f>L72/G72</f>
        <v>0</v>
      </c>
      <c r="O72" s="12">
        <f>M72/6</f>
        <v>7</v>
      </c>
      <c r="P72" s="13"/>
      <c r="Q72" s="14">
        <f>IF(G72=0,0,L72)</f>
        <v>0</v>
      </c>
      <c r="R72" s="15">
        <f>IF(G72=0,0,M72/1.5)</f>
        <v>28</v>
      </c>
      <c r="S72" s="14">
        <f>P72+Q72+R72</f>
        <v>28</v>
      </c>
    </row>
    <row r="73" spans="1:21" s="16" customFormat="1" x14ac:dyDescent="0.25">
      <c r="A73" s="120" t="s">
        <v>95</v>
      </c>
      <c r="B73" s="139">
        <v>2</v>
      </c>
      <c r="C73" s="139" t="s">
        <v>98</v>
      </c>
      <c r="D73" s="101"/>
      <c r="E73" s="101">
        <v>9</v>
      </c>
      <c r="F73" s="101">
        <v>15</v>
      </c>
      <c r="G73" s="77">
        <f>F73-E73+1</f>
        <v>7</v>
      </c>
      <c r="H73" s="76" t="s">
        <v>39</v>
      </c>
      <c r="I73" s="77">
        <v>2</v>
      </c>
      <c r="J73" s="76" t="s">
        <v>56</v>
      </c>
      <c r="K73" s="78" t="s">
        <v>99</v>
      </c>
      <c r="L73" s="9"/>
      <c r="M73" s="9">
        <v>42</v>
      </c>
      <c r="N73" s="11">
        <f>L73/G73</f>
        <v>0</v>
      </c>
      <c r="O73" s="12">
        <f>M73/6</f>
        <v>7</v>
      </c>
      <c r="P73" s="13"/>
      <c r="Q73" s="14">
        <f>IF(G73=0,0,L73)</f>
        <v>0</v>
      </c>
      <c r="R73" s="15">
        <f>IF(G73=0,0,M73/1.5)</f>
        <v>28</v>
      </c>
      <c r="S73" s="14">
        <f>P73+Q73+R73</f>
        <v>28</v>
      </c>
    </row>
    <row r="74" spans="1:21" s="16" customFormat="1" x14ac:dyDescent="0.25">
      <c r="A74" s="120" t="s">
        <v>95</v>
      </c>
      <c r="B74" s="101">
        <v>3</v>
      </c>
      <c r="C74" s="139" t="s">
        <v>97</v>
      </c>
      <c r="D74" s="101"/>
      <c r="E74" s="101">
        <v>2</v>
      </c>
      <c r="F74" s="101">
        <v>6</v>
      </c>
      <c r="G74" s="77">
        <f>F74-E74+1</f>
        <v>5</v>
      </c>
      <c r="H74" s="76" t="s">
        <v>129</v>
      </c>
      <c r="I74" s="77">
        <v>1</v>
      </c>
      <c r="J74" s="76" t="s">
        <v>61</v>
      </c>
      <c r="K74" s="78" t="s">
        <v>96</v>
      </c>
      <c r="L74" s="9"/>
      <c r="M74" s="9">
        <v>30</v>
      </c>
      <c r="N74" s="11"/>
      <c r="O74" s="12">
        <f>M74/6</f>
        <v>5</v>
      </c>
      <c r="P74" s="13"/>
      <c r="Q74" s="14">
        <f>IF(G74=0,0,L74)</f>
        <v>0</v>
      </c>
      <c r="R74" s="15">
        <f>IF(G74=0,0,M74/1.5)</f>
        <v>20</v>
      </c>
      <c r="S74" s="14">
        <f>P74+Q74+R74</f>
        <v>20</v>
      </c>
    </row>
    <row r="75" spans="1:21" s="16" customFormat="1" x14ac:dyDescent="0.25">
      <c r="A75" s="120" t="s">
        <v>95</v>
      </c>
      <c r="B75" s="101">
        <v>3</v>
      </c>
      <c r="C75" s="139" t="s">
        <v>98</v>
      </c>
      <c r="D75" s="101"/>
      <c r="E75" s="101">
        <v>2</v>
      </c>
      <c r="F75" s="101">
        <v>6</v>
      </c>
      <c r="G75" s="77">
        <f>F75-E75+1</f>
        <v>5</v>
      </c>
      <c r="H75" s="76" t="s">
        <v>129</v>
      </c>
      <c r="I75" s="77">
        <v>2</v>
      </c>
      <c r="J75" s="76" t="s">
        <v>61</v>
      </c>
      <c r="K75" s="78" t="s">
        <v>96</v>
      </c>
      <c r="L75" s="9"/>
      <c r="M75" s="9">
        <v>30</v>
      </c>
      <c r="N75" s="11"/>
      <c r="O75" s="12">
        <f>M75/6</f>
        <v>5</v>
      </c>
      <c r="P75" s="13"/>
      <c r="Q75" s="14">
        <f>IF(G75=0,0,L75)</f>
        <v>0</v>
      </c>
      <c r="R75" s="15">
        <f>IF(G75=0,0,M75/1.5)</f>
        <v>20</v>
      </c>
      <c r="S75" s="14">
        <f>P75+Q75+R75</f>
        <v>20</v>
      </c>
    </row>
    <row r="76" spans="1:21" s="32" customFormat="1" x14ac:dyDescent="0.25">
      <c r="A76" s="120" t="s">
        <v>95</v>
      </c>
      <c r="B76" s="139">
        <v>3</v>
      </c>
      <c r="C76" s="139" t="s">
        <v>97</v>
      </c>
      <c r="D76" s="101"/>
      <c r="E76" s="101">
        <v>9</v>
      </c>
      <c r="F76" s="101">
        <v>15</v>
      </c>
      <c r="G76" s="77">
        <f>F76-E76+1</f>
        <v>7</v>
      </c>
      <c r="H76" s="76" t="s">
        <v>45</v>
      </c>
      <c r="I76" s="77">
        <v>1</v>
      </c>
      <c r="J76" s="76" t="s">
        <v>61</v>
      </c>
      <c r="K76" s="78" t="s">
        <v>99</v>
      </c>
      <c r="L76" s="9"/>
      <c r="M76" s="9">
        <v>42</v>
      </c>
      <c r="N76" s="11">
        <f>L76/G76</f>
        <v>0</v>
      </c>
      <c r="O76" s="12">
        <f>M76/6</f>
        <v>7</v>
      </c>
      <c r="P76" s="13"/>
      <c r="Q76" s="14">
        <f>IF(G76=0,0,L76)</f>
        <v>0</v>
      </c>
      <c r="R76" s="15">
        <f>IF(G76=0,0,M76/1.5)</f>
        <v>28</v>
      </c>
      <c r="S76" s="14">
        <f>P76+Q76+R76</f>
        <v>28</v>
      </c>
      <c r="T76" s="17"/>
      <c r="U76" s="16"/>
    </row>
    <row r="77" spans="1:21" s="16" customFormat="1" x14ac:dyDescent="0.25">
      <c r="A77" s="120" t="s">
        <v>95</v>
      </c>
      <c r="B77" s="139">
        <v>3</v>
      </c>
      <c r="C77" s="139" t="s">
        <v>98</v>
      </c>
      <c r="D77" s="101"/>
      <c r="E77" s="101">
        <v>9</v>
      </c>
      <c r="F77" s="101">
        <v>15</v>
      </c>
      <c r="G77" s="77">
        <f>F77-E77+1</f>
        <v>7</v>
      </c>
      <c r="H77" s="76" t="s">
        <v>45</v>
      </c>
      <c r="I77" s="77">
        <v>2</v>
      </c>
      <c r="J77" s="76" t="s">
        <v>61</v>
      </c>
      <c r="K77" s="78" t="s">
        <v>99</v>
      </c>
      <c r="L77" s="9"/>
      <c r="M77" s="9">
        <v>42</v>
      </c>
      <c r="N77" s="11">
        <f>L77/G77</f>
        <v>0</v>
      </c>
      <c r="O77" s="12">
        <f>M77/6</f>
        <v>7</v>
      </c>
      <c r="P77" s="13"/>
      <c r="Q77" s="14">
        <f>IF(G77=0,0,L77)</f>
        <v>0</v>
      </c>
      <c r="R77" s="15">
        <f>IF(G77=0,0,M77/1.5)</f>
        <v>28</v>
      </c>
      <c r="S77" s="14">
        <f>P77+Q77+R77</f>
        <v>28</v>
      </c>
      <c r="T77" s="17"/>
    </row>
    <row r="78" spans="1:21" s="16" customFormat="1" x14ac:dyDescent="0.25">
      <c r="A78" s="120" t="s">
        <v>95</v>
      </c>
      <c r="B78" s="139">
        <v>4</v>
      </c>
      <c r="C78" s="139" t="s">
        <v>97</v>
      </c>
      <c r="D78" s="101"/>
      <c r="E78" s="101">
        <v>9</v>
      </c>
      <c r="F78" s="101">
        <v>15</v>
      </c>
      <c r="G78" s="77">
        <f>F78-E78+1</f>
        <v>7</v>
      </c>
      <c r="H78" s="76" t="s">
        <v>43</v>
      </c>
      <c r="I78" s="77">
        <v>1</v>
      </c>
      <c r="J78" s="76" t="s">
        <v>84</v>
      </c>
      <c r="K78" s="78" t="s">
        <v>99</v>
      </c>
      <c r="L78" s="9"/>
      <c r="M78" s="9">
        <v>42</v>
      </c>
      <c r="N78" s="11">
        <f>L78/G78</f>
        <v>0</v>
      </c>
      <c r="O78" s="12">
        <f>M78/6</f>
        <v>7</v>
      </c>
      <c r="P78" s="13"/>
      <c r="Q78" s="14">
        <f>IF(G78=0,0,L78)</f>
        <v>0</v>
      </c>
      <c r="R78" s="15">
        <f>IF(G78=0,0,M78/1.5)</f>
        <v>28</v>
      </c>
      <c r="S78" s="14">
        <f>P78+Q78+R78</f>
        <v>28</v>
      </c>
    </row>
    <row r="79" spans="1:21" s="16" customFormat="1" x14ac:dyDescent="0.25">
      <c r="A79" s="120" t="s">
        <v>95</v>
      </c>
      <c r="B79" s="139">
        <v>4</v>
      </c>
      <c r="C79" s="139" t="s">
        <v>98</v>
      </c>
      <c r="D79" s="101"/>
      <c r="E79" s="101">
        <v>9</v>
      </c>
      <c r="F79" s="101">
        <v>15</v>
      </c>
      <c r="G79" s="77">
        <f>F79-E79+1</f>
        <v>7</v>
      </c>
      <c r="H79" s="76" t="s">
        <v>43</v>
      </c>
      <c r="I79" s="77">
        <v>2</v>
      </c>
      <c r="J79" s="76" t="s">
        <v>84</v>
      </c>
      <c r="K79" s="78" t="s">
        <v>99</v>
      </c>
      <c r="L79" s="9"/>
      <c r="M79" s="9">
        <v>42</v>
      </c>
      <c r="N79" s="11">
        <f>L79/G79</f>
        <v>0</v>
      </c>
      <c r="O79" s="12">
        <f>M79/6</f>
        <v>7</v>
      </c>
      <c r="P79" s="13"/>
      <c r="Q79" s="14">
        <f>IF(G79=0,0,L79)</f>
        <v>0</v>
      </c>
      <c r="R79" s="15">
        <f>IF(G79=0,0,M79/1.5)</f>
        <v>28</v>
      </c>
      <c r="S79" s="14">
        <f>P79+Q79+R79</f>
        <v>28</v>
      </c>
    </row>
    <row r="80" spans="1:21" s="16" customFormat="1" x14ac:dyDescent="0.25">
      <c r="A80" s="120" t="s">
        <v>95</v>
      </c>
      <c r="B80" s="101">
        <v>5</v>
      </c>
      <c r="C80" s="139" t="s">
        <v>97</v>
      </c>
      <c r="D80" s="101"/>
      <c r="E80" s="101">
        <v>1</v>
      </c>
      <c r="F80" s="101">
        <v>5</v>
      </c>
      <c r="G80" s="77">
        <f t="shared" ref="G80:G91" si="6">F80-E80+1</f>
        <v>5</v>
      </c>
      <c r="H80" s="76" t="s">
        <v>130</v>
      </c>
      <c r="I80" s="77">
        <v>1</v>
      </c>
      <c r="J80" s="76" t="s">
        <v>61</v>
      </c>
      <c r="K80" s="78" t="s">
        <v>101</v>
      </c>
      <c r="L80" s="9"/>
      <c r="M80" s="9">
        <v>30</v>
      </c>
      <c r="N80" s="11"/>
      <c r="O80" s="12">
        <f t="shared" ref="O80:O86" si="7">M80/6</f>
        <v>5</v>
      </c>
      <c r="P80" s="13"/>
      <c r="Q80" s="14">
        <f>IF(G80=0,0,L80)</f>
        <v>0</v>
      </c>
      <c r="R80" s="15">
        <f>IF(G80=0,0,M80/1.5)</f>
        <v>20</v>
      </c>
      <c r="S80" s="14">
        <f t="shared" ref="S80:S91" si="8">P80+Q80+R80</f>
        <v>20</v>
      </c>
      <c r="T80" s="17"/>
    </row>
    <row r="81" spans="1:21" s="16" customFormat="1" x14ac:dyDescent="0.25">
      <c r="A81" s="120" t="s">
        <v>95</v>
      </c>
      <c r="B81" s="101">
        <v>5</v>
      </c>
      <c r="C81" s="139" t="s">
        <v>98</v>
      </c>
      <c r="D81" s="101"/>
      <c r="E81" s="101">
        <v>1</v>
      </c>
      <c r="F81" s="101">
        <v>5</v>
      </c>
      <c r="G81" s="77">
        <f t="shared" si="6"/>
        <v>5</v>
      </c>
      <c r="H81" s="76" t="s">
        <v>130</v>
      </c>
      <c r="I81" s="77">
        <v>2</v>
      </c>
      <c r="J81" s="76" t="s">
        <v>61</v>
      </c>
      <c r="K81" s="78" t="s">
        <v>101</v>
      </c>
      <c r="L81" s="9"/>
      <c r="M81" s="9">
        <v>30</v>
      </c>
      <c r="N81" s="11"/>
      <c r="O81" s="12">
        <f t="shared" si="7"/>
        <v>5</v>
      </c>
      <c r="P81" s="13"/>
      <c r="Q81" s="14">
        <f>IF(G81=0,0,L81)</f>
        <v>0</v>
      </c>
      <c r="R81" s="15">
        <f>IF(G81=0,0,M81/1.5)</f>
        <v>20</v>
      </c>
      <c r="S81" s="14">
        <f t="shared" si="8"/>
        <v>20</v>
      </c>
      <c r="T81" s="17"/>
    </row>
    <row r="82" spans="1:21" s="16" customFormat="1" x14ac:dyDescent="0.25">
      <c r="A82" s="120" t="s">
        <v>95</v>
      </c>
      <c r="B82" s="101">
        <v>5</v>
      </c>
      <c r="C82" s="139" t="s">
        <v>97</v>
      </c>
      <c r="D82" s="101"/>
      <c r="E82" s="101">
        <v>6</v>
      </c>
      <c r="F82" s="101">
        <v>10</v>
      </c>
      <c r="G82" s="77">
        <f t="shared" si="6"/>
        <v>5</v>
      </c>
      <c r="H82" s="76" t="s">
        <v>102</v>
      </c>
      <c r="I82" s="77">
        <v>1</v>
      </c>
      <c r="J82" s="76" t="s">
        <v>61</v>
      </c>
      <c r="K82" s="78" t="s">
        <v>101</v>
      </c>
      <c r="L82" s="9"/>
      <c r="M82" s="9">
        <v>30</v>
      </c>
      <c r="N82" s="11"/>
      <c r="O82" s="12">
        <f t="shared" si="7"/>
        <v>5</v>
      </c>
      <c r="P82" s="13"/>
      <c r="Q82" s="14">
        <f>IF(G82=0,0,L82)</f>
        <v>0</v>
      </c>
      <c r="R82" s="15">
        <f>IF(G82=0,0,M82/1.5)</f>
        <v>20</v>
      </c>
      <c r="S82" s="14">
        <f t="shared" si="8"/>
        <v>20</v>
      </c>
      <c r="T82" s="17"/>
    </row>
    <row r="83" spans="1:21" s="32" customFormat="1" x14ac:dyDescent="0.25">
      <c r="A83" s="120" t="s">
        <v>95</v>
      </c>
      <c r="B83" s="101">
        <v>5</v>
      </c>
      <c r="C83" s="139" t="s">
        <v>98</v>
      </c>
      <c r="D83" s="101"/>
      <c r="E83" s="101">
        <v>6</v>
      </c>
      <c r="F83" s="101">
        <v>10</v>
      </c>
      <c r="G83" s="77">
        <f t="shared" si="6"/>
        <v>5</v>
      </c>
      <c r="H83" s="76" t="s">
        <v>102</v>
      </c>
      <c r="I83" s="77">
        <v>2</v>
      </c>
      <c r="J83" s="76" t="s">
        <v>61</v>
      </c>
      <c r="K83" s="78" t="s">
        <v>101</v>
      </c>
      <c r="L83" s="9"/>
      <c r="M83" s="9">
        <v>30</v>
      </c>
      <c r="N83" s="11"/>
      <c r="O83" s="12">
        <f t="shared" si="7"/>
        <v>5</v>
      </c>
      <c r="P83" s="13"/>
      <c r="Q83" s="14">
        <f>IF(G83=0,0,L83)</f>
        <v>0</v>
      </c>
      <c r="R83" s="15">
        <f>IF(G83=0,0,M83/1.5)</f>
        <v>20</v>
      </c>
      <c r="S83" s="14">
        <f t="shared" si="8"/>
        <v>20</v>
      </c>
      <c r="T83" s="17"/>
      <c r="U83" s="16"/>
    </row>
    <row r="84" spans="1:21" s="16" customFormat="1" x14ac:dyDescent="0.25">
      <c r="A84" s="120" t="s">
        <v>95</v>
      </c>
      <c r="B84" s="101">
        <v>6</v>
      </c>
      <c r="C84" s="139" t="s">
        <v>97</v>
      </c>
      <c r="D84" s="101"/>
      <c r="E84" s="101">
        <v>1</v>
      </c>
      <c r="F84" s="101">
        <v>5</v>
      </c>
      <c r="G84" s="77">
        <f>F84-E84+1</f>
        <v>5</v>
      </c>
      <c r="H84" s="76" t="s">
        <v>127</v>
      </c>
      <c r="I84" s="77">
        <v>1</v>
      </c>
      <c r="J84" s="76" t="s">
        <v>84</v>
      </c>
      <c r="K84" s="78" t="s">
        <v>101</v>
      </c>
      <c r="L84" s="9"/>
      <c r="M84" s="9">
        <v>30</v>
      </c>
      <c r="N84" s="11"/>
      <c r="O84" s="12">
        <f>M84/6</f>
        <v>5</v>
      </c>
      <c r="P84" s="13"/>
      <c r="Q84" s="14"/>
      <c r="R84" s="15">
        <f>IF(G84=0,0,M84/1.5)</f>
        <v>20</v>
      </c>
      <c r="S84" s="14">
        <f>P84+Q84+R84</f>
        <v>20</v>
      </c>
      <c r="T84" s="17"/>
      <c r="U84" s="26"/>
    </row>
    <row r="85" spans="1:21" s="16" customFormat="1" x14ac:dyDescent="0.25">
      <c r="A85" s="120" t="s">
        <v>95</v>
      </c>
      <c r="B85" s="101">
        <v>6</v>
      </c>
      <c r="C85" s="139" t="s">
        <v>98</v>
      </c>
      <c r="D85" s="101"/>
      <c r="E85" s="101">
        <v>1</v>
      </c>
      <c r="F85" s="101">
        <v>5</v>
      </c>
      <c r="G85" s="77">
        <f>F85-E85+1</f>
        <v>5</v>
      </c>
      <c r="H85" s="76" t="s">
        <v>127</v>
      </c>
      <c r="I85" s="77">
        <v>2</v>
      </c>
      <c r="J85" s="76" t="s">
        <v>56</v>
      </c>
      <c r="K85" s="78" t="s">
        <v>101</v>
      </c>
      <c r="L85" s="9"/>
      <c r="M85" s="9">
        <v>30</v>
      </c>
      <c r="N85" s="11"/>
      <c r="O85" s="12">
        <f>M85/6</f>
        <v>5</v>
      </c>
      <c r="P85" s="13"/>
      <c r="Q85" s="14"/>
      <c r="R85" s="15">
        <f>IF(G85=0,0,M85/1.5)</f>
        <v>20</v>
      </c>
      <c r="S85" s="14">
        <f>P85+Q85+R85</f>
        <v>20</v>
      </c>
    </row>
    <row r="86" spans="1:21" s="16" customFormat="1" x14ac:dyDescent="0.25">
      <c r="A86" s="120" t="s">
        <v>95</v>
      </c>
      <c r="B86" s="101">
        <v>6</v>
      </c>
      <c r="C86" s="139" t="s">
        <v>97</v>
      </c>
      <c r="D86" s="101"/>
      <c r="E86" s="101">
        <v>6</v>
      </c>
      <c r="F86" s="101">
        <v>10</v>
      </c>
      <c r="G86" s="77">
        <f t="shared" si="6"/>
        <v>5</v>
      </c>
      <c r="H86" s="76" t="s">
        <v>131</v>
      </c>
      <c r="I86" s="77">
        <v>1</v>
      </c>
      <c r="J86" s="76" t="s">
        <v>61</v>
      </c>
      <c r="K86" s="78" t="s">
        <v>101</v>
      </c>
      <c r="L86" s="9"/>
      <c r="M86" s="9">
        <v>30</v>
      </c>
      <c r="N86" s="11"/>
      <c r="O86" s="12">
        <f t="shared" si="7"/>
        <v>5</v>
      </c>
      <c r="P86" s="13"/>
      <c r="Q86" s="14">
        <f>IF(G86=0,0,L86)</f>
        <v>0</v>
      </c>
      <c r="R86" s="15">
        <f>IF(G86=0,0,M86/1.5)</f>
        <v>20</v>
      </c>
      <c r="S86" s="14">
        <f t="shared" si="8"/>
        <v>20</v>
      </c>
      <c r="T86" s="35"/>
      <c r="U86" s="32"/>
    </row>
    <row r="87" spans="1:21" s="16" customFormat="1" x14ac:dyDescent="0.25">
      <c r="A87" s="120" t="s">
        <v>95</v>
      </c>
      <c r="B87" s="101">
        <v>6</v>
      </c>
      <c r="C87" s="139" t="s">
        <v>98</v>
      </c>
      <c r="D87" s="101"/>
      <c r="E87" s="101">
        <v>6</v>
      </c>
      <c r="F87" s="101">
        <v>10</v>
      </c>
      <c r="G87" s="77">
        <f>F87-E87+1</f>
        <v>5</v>
      </c>
      <c r="H87" s="76" t="s">
        <v>131</v>
      </c>
      <c r="I87" s="77">
        <v>2</v>
      </c>
      <c r="J87" s="76" t="s">
        <v>56</v>
      </c>
      <c r="K87" s="78" t="s">
        <v>101</v>
      </c>
      <c r="L87" s="9"/>
      <c r="M87" s="9">
        <v>30</v>
      </c>
      <c r="N87" s="11"/>
      <c r="O87" s="12">
        <f>M87/6</f>
        <v>5</v>
      </c>
      <c r="P87" s="13"/>
      <c r="Q87" s="14"/>
      <c r="R87" s="15">
        <f>IF(G87=0,0,M87/1.5)</f>
        <v>20</v>
      </c>
      <c r="S87" s="14">
        <f>P87+Q87+R87</f>
        <v>20</v>
      </c>
      <c r="T87" s="32"/>
      <c r="U87" s="32"/>
    </row>
    <row r="88" spans="1:21" s="16" customFormat="1" x14ac:dyDescent="0.25">
      <c r="A88" s="120" t="s">
        <v>95</v>
      </c>
      <c r="B88" s="101">
        <v>7</v>
      </c>
      <c r="C88" s="139" t="s">
        <v>97</v>
      </c>
      <c r="D88" s="101"/>
      <c r="E88" s="101">
        <v>1</v>
      </c>
      <c r="F88" s="101">
        <v>5</v>
      </c>
      <c r="G88" s="77">
        <f t="shared" ref="G88:G89" si="9">F88-E88+1</f>
        <v>5</v>
      </c>
      <c r="H88" s="76" t="s">
        <v>126</v>
      </c>
      <c r="I88" s="77">
        <v>1</v>
      </c>
      <c r="J88" s="76" t="s">
        <v>56</v>
      </c>
      <c r="K88" s="78" t="s">
        <v>101</v>
      </c>
      <c r="L88" s="9"/>
      <c r="M88" s="9">
        <v>30</v>
      </c>
      <c r="N88" s="11"/>
      <c r="O88" s="12">
        <f>M88/6</f>
        <v>5</v>
      </c>
      <c r="P88" s="13"/>
      <c r="Q88" s="14"/>
      <c r="R88" s="15">
        <f>IF(G88=0,0,M88/1.5)</f>
        <v>20</v>
      </c>
      <c r="S88" s="14">
        <f t="shared" ref="S88:S89" si="10">P88+Q88+R88</f>
        <v>20</v>
      </c>
    </row>
    <row r="89" spans="1:21" s="16" customFormat="1" x14ac:dyDescent="0.25">
      <c r="A89" s="120" t="s">
        <v>95</v>
      </c>
      <c r="B89" s="101">
        <v>7</v>
      </c>
      <c r="C89" s="139" t="s">
        <v>98</v>
      </c>
      <c r="D89" s="101"/>
      <c r="E89" s="101">
        <v>1</v>
      </c>
      <c r="F89" s="101">
        <v>5</v>
      </c>
      <c r="G89" s="77">
        <f t="shared" si="9"/>
        <v>5</v>
      </c>
      <c r="H89" s="76" t="s">
        <v>126</v>
      </c>
      <c r="I89" s="77">
        <v>2</v>
      </c>
      <c r="J89" s="76" t="s">
        <v>56</v>
      </c>
      <c r="K89" s="78" t="s">
        <v>101</v>
      </c>
      <c r="L89" s="9"/>
      <c r="M89" s="9">
        <v>30</v>
      </c>
      <c r="N89" s="11"/>
      <c r="O89" s="12">
        <f>M89/6</f>
        <v>5</v>
      </c>
      <c r="P89" s="13"/>
      <c r="Q89" s="14"/>
      <c r="R89" s="15">
        <f>IF(G89=0,0,M89/1.5)</f>
        <v>20</v>
      </c>
      <c r="S89" s="14">
        <f t="shared" si="10"/>
        <v>20</v>
      </c>
    </row>
    <row r="90" spans="1:21" s="16" customFormat="1" x14ac:dyDescent="0.25">
      <c r="A90" s="120" t="s">
        <v>95</v>
      </c>
      <c r="B90" s="101">
        <v>7</v>
      </c>
      <c r="C90" s="139" t="s">
        <v>97</v>
      </c>
      <c r="D90" s="101"/>
      <c r="E90" s="101">
        <v>6</v>
      </c>
      <c r="F90" s="101">
        <v>10</v>
      </c>
      <c r="G90" s="77">
        <f t="shared" si="6"/>
        <v>5</v>
      </c>
      <c r="H90" s="76" t="s">
        <v>125</v>
      </c>
      <c r="I90" s="77">
        <v>1</v>
      </c>
      <c r="J90" s="76" t="s">
        <v>61</v>
      </c>
      <c r="K90" s="78" t="s">
        <v>101</v>
      </c>
      <c r="L90" s="9"/>
      <c r="M90" s="9">
        <v>30</v>
      </c>
      <c r="N90" s="11"/>
      <c r="O90" s="12">
        <f>M90/6</f>
        <v>5</v>
      </c>
      <c r="P90" s="13"/>
      <c r="Q90" s="14">
        <f>IF(G90=0,0,L90)</f>
        <v>0</v>
      </c>
      <c r="R90" s="15">
        <f>IF(G90=0,0,M90/1.5)</f>
        <v>20</v>
      </c>
      <c r="S90" s="14">
        <f t="shared" si="8"/>
        <v>20</v>
      </c>
      <c r="T90" s="32"/>
      <c r="U90" s="32"/>
    </row>
    <row r="91" spans="1:21" s="16" customFormat="1" x14ac:dyDescent="0.25">
      <c r="A91" s="120" t="s">
        <v>95</v>
      </c>
      <c r="B91" s="101">
        <v>7</v>
      </c>
      <c r="C91" s="139" t="s">
        <v>98</v>
      </c>
      <c r="D91" s="101"/>
      <c r="E91" s="101">
        <v>6</v>
      </c>
      <c r="F91" s="101">
        <v>10</v>
      </c>
      <c r="G91" s="77">
        <f t="shared" si="6"/>
        <v>5</v>
      </c>
      <c r="H91" s="76" t="s">
        <v>125</v>
      </c>
      <c r="I91" s="77">
        <v>2</v>
      </c>
      <c r="J91" s="76" t="s">
        <v>61</v>
      </c>
      <c r="K91" s="78" t="s">
        <v>101</v>
      </c>
      <c r="L91" s="9"/>
      <c r="M91" s="9">
        <v>30</v>
      </c>
      <c r="N91" s="11"/>
      <c r="O91" s="12">
        <f>M91/6</f>
        <v>5</v>
      </c>
      <c r="P91" s="13"/>
      <c r="Q91" s="14">
        <f>IF(G91=0,0,L91)</f>
        <v>0</v>
      </c>
      <c r="R91" s="15">
        <f>IF(G91=0,0,M91/1.5)</f>
        <v>20</v>
      </c>
      <c r="S91" s="14">
        <f t="shared" si="8"/>
        <v>20</v>
      </c>
    </row>
    <row r="92" spans="1:21" s="16" customFormat="1" x14ac:dyDescent="0.25">
      <c r="A92" s="121"/>
      <c r="B92" s="137"/>
      <c r="C92" s="150"/>
      <c r="D92" s="102"/>
      <c r="E92" s="102"/>
      <c r="F92" s="102"/>
      <c r="G92" s="9"/>
      <c r="H92" s="8"/>
      <c r="I92" s="9"/>
      <c r="J92" s="8"/>
      <c r="K92" s="13"/>
      <c r="L92" s="9"/>
      <c r="M92" s="9"/>
      <c r="N92" s="11"/>
      <c r="O92" s="12"/>
      <c r="P92" s="13"/>
      <c r="Q92" s="14"/>
      <c r="R92" s="15"/>
      <c r="S92" s="14"/>
      <c r="T92" s="17"/>
      <c r="U92" s="26"/>
    </row>
    <row r="93" spans="1:21" s="16" customFormat="1" x14ac:dyDescent="0.25">
      <c r="A93" s="128" t="s">
        <v>104</v>
      </c>
      <c r="B93" s="109">
        <v>2</v>
      </c>
      <c r="C93" s="146" t="s">
        <v>97</v>
      </c>
      <c r="D93" s="155"/>
      <c r="E93" s="109">
        <v>1</v>
      </c>
      <c r="F93" s="109">
        <v>8</v>
      </c>
      <c r="G93" s="99">
        <f t="shared" ref="G93:G103" si="11">F93-E93+1</f>
        <v>8</v>
      </c>
      <c r="H93" s="97" t="s">
        <v>39</v>
      </c>
      <c r="I93" s="98"/>
      <c r="J93" s="97" t="s">
        <v>73</v>
      </c>
      <c r="K93" s="98" t="s">
        <v>99</v>
      </c>
      <c r="M93" s="27">
        <v>48</v>
      </c>
      <c r="N93" s="11"/>
      <c r="O93" s="12">
        <f t="shared" ref="O93:O103" si="12">M93/6</f>
        <v>8</v>
      </c>
      <c r="P93" s="13"/>
      <c r="Q93" s="14">
        <f>IF(G93=0,0,L93)</f>
        <v>0</v>
      </c>
      <c r="R93" s="15">
        <f>IF(G93=0,0,M93/1.5)</f>
        <v>32</v>
      </c>
      <c r="S93" s="14">
        <f t="shared" ref="S93:S103" si="13">P93+Q93+R93</f>
        <v>32</v>
      </c>
    </row>
    <row r="94" spans="1:21" s="13" customFormat="1" x14ac:dyDescent="0.25">
      <c r="A94" s="128" t="s">
        <v>104</v>
      </c>
      <c r="B94" s="109">
        <v>2</v>
      </c>
      <c r="C94" s="146" t="s">
        <v>98</v>
      </c>
      <c r="D94" s="109"/>
      <c r="E94" s="109">
        <v>2</v>
      </c>
      <c r="F94" s="109">
        <v>6</v>
      </c>
      <c r="G94" s="99">
        <f t="shared" si="11"/>
        <v>5</v>
      </c>
      <c r="H94" s="97" t="s">
        <v>129</v>
      </c>
      <c r="I94" s="99"/>
      <c r="J94" s="97" t="s">
        <v>73</v>
      </c>
      <c r="K94" s="98" t="s">
        <v>105</v>
      </c>
      <c r="L94" s="9"/>
      <c r="M94" s="9">
        <v>30</v>
      </c>
      <c r="N94" s="11"/>
      <c r="O94" s="12">
        <f t="shared" si="12"/>
        <v>5</v>
      </c>
      <c r="Q94" s="14">
        <f>IF(G94=0,0,L94)</f>
        <v>0</v>
      </c>
      <c r="R94" s="15">
        <f>IF(G94=0,0,M94/1.5)</f>
        <v>20</v>
      </c>
      <c r="S94" s="14">
        <f t="shared" si="13"/>
        <v>20</v>
      </c>
      <c r="T94" s="36"/>
      <c r="U94" s="37"/>
    </row>
    <row r="95" spans="1:21" s="16" customFormat="1" x14ac:dyDescent="0.25">
      <c r="A95" s="128" t="s">
        <v>104</v>
      </c>
      <c r="B95" s="146">
        <v>3</v>
      </c>
      <c r="C95" s="146" t="s">
        <v>97</v>
      </c>
      <c r="D95" s="109"/>
      <c r="E95" s="109">
        <v>1</v>
      </c>
      <c r="F95" s="109">
        <v>8</v>
      </c>
      <c r="G95" s="99">
        <f t="shared" si="11"/>
        <v>8</v>
      </c>
      <c r="H95" s="97" t="s">
        <v>45</v>
      </c>
      <c r="I95" s="99"/>
      <c r="J95" s="97" t="s">
        <v>73</v>
      </c>
      <c r="K95" s="98" t="s">
        <v>99</v>
      </c>
      <c r="L95" s="9"/>
      <c r="M95" s="9">
        <v>48</v>
      </c>
      <c r="N95" s="11"/>
      <c r="O95" s="12">
        <f t="shared" si="12"/>
        <v>8</v>
      </c>
      <c r="P95" s="13"/>
      <c r="Q95" s="14">
        <f>IF(G95=0,0,L95)</f>
        <v>0</v>
      </c>
      <c r="R95" s="15">
        <f>IF(G95=0,0,M95/1.5)</f>
        <v>32</v>
      </c>
      <c r="S95" s="14">
        <f t="shared" si="13"/>
        <v>32</v>
      </c>
    </row>
    <row r="96" spans="1:21" s="38" customFormat="1" x14ac:dyDescent="0.25">
      <c r="A96" s="128" t="s">
        <v>104</v>
      </c>
      <c r="B96" s="109">
        <v>3</v>
      </c>
      <c r="C96" s="146" t="s">
        <v>98</v>
      </c>
      <c r="D96" s="109"/>
      <c r="E96" s="109">
        <v>2</v>
      </c>
      <c r="F96" s="109">
        <v>6</v>
      </c>
      <c r="G96" s="99">
        <f>F96-E96+1</f>
        <v>5</v>
      </c>
      <c r="H96" s="97" t="s">
        <v>128</v>
      </c>
      <c r="I96" s="99"/>
      <c r="J96" s="97" t="s">
        <v>73</v>
      </c>
      <c r="K96" s="98" t="s">
        <v>105</v>
      </c>
      <c r="L96" s="9"/>
      <c r="M96" s="9">
        <v>30</v>
      </c>
      <c r="N96" s="11"/>
      <c r="O96" s="12">
        <f>M96/6</f>
        <v>5</v>
      </c>
      <c r="P96" s="13"/>
      <c r="Q96" s="14">
        <f>IF(G96=0,0,L96)</f>
        <v>0</v>
      </c>
      <c r="R96" s="15">
        <f>IF(G96=0,0,M96/1.5)</f>
        <v>20</v>
      </c>
      <c r="S96" s="14">
        <f>P96+Q96+R96</f>
        <v>20</v>
      </c>
      <c r="T96" s="36"/>
      <c r="U96" s="37"/>
    </row>
    <row r="97" spans="1:21" s="16" customFormat="1" x14ac:dyDescent="0.25">
      <c r="A97" s="128" t="s">
        <v>104</v>
      </c>
      <c r="B97" s="146">
        <v>4</v>
      </c>
      <c r="C97" s="146" t="s">
        <v>97</v>
      </c>
      <c r="D97" s="109"/>
      <c r="E97" s="109">
        <v>1</v>
      </c>
      <c r="F97" s="109">
        <v>8</v>
      </c>
      <c r="G97" s="99">
        <f t="shared" si="11"/>
        <v>8</v>
      </c>
      <c r="H97" s="97" t="s">
        <v>43</v>
      </c>
      <c r="I97" s="99"/>
      <c r="J97" s="97" t="s">
        <v>73</v>
      </c>
      <c r="K97" s="98" t="s">
        <v>99</v>
      </c>
      <c r="L97" s="9"/>
      <c r="M97" s="9">
        <v>48</v>
      </c>
      <c r="N97" s="11"/>
      <c r="O97" s="12">
        <f t="shared" si="12"/>
        <v>8</v>
      </c>
      <c r="P97" s="13"/>
      <c r="Q97" s="14">
        <f>IF(G97=0,0,L97)</f>
        <v>0</v>
      </c>
      <c r="R97" s="15">
        <f>IF(G97=0,0,M97/1.5)</f>
        <v>32</v>
      </c>
      <c r="S97" s="14">
        <f t="shared" si="13"/>
        <v>32</v>
      </c>
    </row>
    <row r="98" spans="1:21" s="16" customFormat="1" x14ac:dyDescent="0.25">
      <c r="A98" s="128" t="s">
        <v>104</v>
      </c>
      <c r="B98" s="109">
        <v>5</v>
      </c>
      <c r="C98" s="146" t="s">
        <v>97</v>
      </c>
      <c r="D98" s="109"/>
      <c r="E98" s="109">
        <v>1</v>
      </c>
      <c r="F98" s="109">
        <v>5</v>
      </c>
      <c r="G98" s="99">
        <f t="shared" si="11"/>
        <v>5</v>
      </c>
      <c r="H98" s="97" t="s">
        <v>102</v>
      </c>
      <c r="I98" s="99"/>
      <c r="J98" s="97" t="s">
        <v>73</v>
      </c>
      <c r="K98" s="98" t="s">
        <v>105</v>
      </c>
      <c r="L98" s="9"/>
      <c r="M98" s="9">
        <v>30</v>
      </c>
      <c r="N98" s="11"/>
      <c r="O98" s="12">
        <f t="shared" si="12"/>
        <v>5</v>
      </c>
      <c r="P98" s="13"/>
      <c r="Q98" s="14">
        <f>IF(G98=0,0,L98)</f>
        <v>0</v>
      </c>
      <c r="R98" s="15">
        <f>IF(G98=0,0,M98/1.5)</f>
        <v>20</v>
      </c>
      <c r="S98" s="14">
        <f t="shared" si="13"/>
        <v>20</v>
      </c>
    </row>
    <row r="99" spans="1:21" s="16" customFormat="1" x14ac:dyDescent="0.25">
      <c r="A99" s="128" t="s">
        <v>104</v>
      </c>
      <c r="B99" s="109">
        <v>5</v>
      </c>
      <c r="C99" s="146" t="s">
        <v>97</v>
      </c>
      <c r="D99" s="109"/>
      <c r="E99" s="109">
        <v>6</v>
      </c>
      <c r="F99" s="109">
        <v>10</v>
      </c>
      <c r="G99" s="99">
        <f t="shared" si="11"/>
        <v>5</v>
      </c>
      <c r="H99" s="97" t="s">
        <v>130</v>
      </c>
      <c r="I99" s="99"/>
      <c r="J99" s="97" t="s">
        <v>73</v>
      </c>
      <c r="K99" s="98" t="s">
        <v>101</v>
      </c>
      <c r="L99" s="9"/>
      <c r="M99" s="9">
        <v>30</v>
      </c>
      <c r="N99" s="11"/>
      <c r="O99" s="12">
        <f t="shared" si="12"/>
        <v>5</v>
      </c>
      <c r="P99" s="13"/>
      <c r="Q99" s="14">
        <f>IF(G99=0,0,L99)</f>
        <v>0</v>
      </c>
      <c r="R99" s="15">
        <f>IF(G99=0,0,M99/1.5)</f>
        <v>20</v>
      </c>
      <c r="S99" s="14">
        <f t="shared" si="13"/>
        <v>20</v>
      </c>
    </row>
    <row r="100" spans="1:21" s="32" customFormat="1" x14ac:dyDescent="0.25">
      <c r="A100" s="128" t="s">
        <v>104</v>
      </c>
      <c r="B100" s="109">
        <v>6</v>
      </c>
      <c r="C100" s="146" t="s">
        <v>97</v>
      </c>
      <c r="D100" s="109"/>
      <c r="E100" s="109">
        <v>1</v>
      </c>
      <c r="F100" s="109">
        <v>5</v>
      </c>
      <c r="G100" s="99">
        <f t="shared" si="11"/>
        <v>5</v>
      </c>
      <c r="H100" s="97" t="s">
        <v>131</v>
      </c>
      <c r="I100" s="99"/>
      <c r="J100" s="97" t="s">
        <v>73</v>
      </c>
      <c r="K100" s="98" t="s">
        <v>101</v>
      </c>
      <c r="L100" s="9"/>
      <c r="M100" s="9">
        <v>30</v>
      </c>
      <c r="N100" s="11"/>
      <c r="O100" s="12">
        <f t="shared" si="12"/>
        <v>5</v>
      </c>
      <c r="P100" s="13"/>
      <c r="Q100" s="14">
        <f>IF(G100=0,0,L100)</f>
        <v>0</v>
      </c>
      <c r="R100" s="15">
        <f>IF(G100=0,0,M100/1.5)</f>
        <v>20</v>
      </c>
      <c r="S100" s="14">
        <f t="shared" si="13"/>
        <v>20</v>
      </c>
    </row>
    <row r="101" spans="1:21" s="16" customFormat="1" x14ac:dyDescent="0.25">
      <c r="A101" s="128" t="s">
        <v>104</v>
      </c>
      <c r="B101" s="109">
        <v>6</v>
      </c>
      <c r="C101" s="146" t="s">
        <v>97</v>
      </c>
      <c r="D101" s="109"/>
      <c r="E101" s="109">
        <v>6</v>
      </c>
      <c r="F101" s="109">
        <v>10</v>
      </c>
      <c r="G101" s="99">
        <f t="shared" si="11"/>
        <v>5</v>
      </c>
      <c r="H101" s="97" t="s">
        <v>127</v>
      </c>
      <c r="I101" s="99"/>
      <c r="J101" s="97" t="s">
        <v>73</v>
      </c>
      <c r="K101" s="98" t="s">
        <v>101</v>
      </c>
      <c r="L101" s="9"/>
      <c r="M101" s="9">
        <v>30</v>
      </c>
      <c r="N101" s="11"/>
      <c r="O101" s="12">
        <f t="shared" si="12"/>
        <v>5</v>
      </c>
      <c r="P101" s="13"/>
      <c r="Q101" s="14">
        <f>IF(G101=0,0,L101)</f>
        <v>0</v>
      </c>
      <c r="R101" s="15">
        <f>IF(G101=0,0,M101/1.5)</f>
        <v>20</v>
      </c>
      <c r="S101" s="14">
        <f t="shared" si="13"/>
        <v>20</v>
      </c>
    </row>
    <row r="102" spans="1:21" s="32" customFormat="1" x14ac:dyDescent="0.25">
      <c r="A102" s="128" t="s">
        <v>104</v>
      </c>
      <c r="B102" s="109">
        <v>7</v>
      </c>
      <c r="C102" s="146" t="s">
        <v>97</v>
      </c>
      <c r="D102" s="109"/>
      <c r="E102" s="109">
        <v>1</v>
      </c>
      <c r="F102" s="109">
        <v>5</v>
      </c>
      <c r="G102" s="99">
        <f t="shared" si="11"/>
        <v>5</v>
      </c>
      <c r="H102" s="97" t="s">
        <v>125</v>
      </c>
      <c r="I102" s="99"/>
      <c r="J102" s="97" t="s">
        <v>73</v>
      </c>
      <c r="K102" s="98" t="s">
        <v>101</v>
      </c>
      <c r="L102" s="9"/>
      <c r="M102" s="9">
        <v>30</v>
      </c>
      <c r="N102" s="11"/>
      <c r="O102" s="12">
        <f t="shared" si="12"/>
        <v>5</v>
      </c>
      <c r="P102" s="13"/>
      <c r="Q102" s="14">
        <f>IF(G102=0,0,L102)</f>
        <v>0</v>
      </c>
      <c r="R102" s="15">
        <f>IF(G102=0,0,M102/1.5)</f>
        <v>20</v>
      </c>
      <c r="S102" s="14">
        <f t="shared" si="13"/>
        <v>20</v>
      </c>
    </row>
    <row r="103" spans="1:21" s="16" customFormat="1" x14ac:dyDescent="0.25">
      <c r="A103" s="128" t="s">
        <v>104</v>
      </c>
      <c r="B103" s="109">
        <v>7</v>
      </c>
      <c r="C103" s="146" t="s">
        <v>97</v>
      </c>
      <c r="D103" s="109"/>
      <c r="E103" s="109">
        <v>6</v>
      </c>
      <c r="F103" s="109">
        <v>10</v>
      </c>
      <c r="G103" s="99">
        <f t="shared" si="11"/>
        <v>5</v>
      </c>
      <c r="H103" s="97" t="s">
        <v>126</v>
      </c>
      <c r="I103" s="99"/>
      <c r="J103" s="97" t="s">
        <v>73</v>
      </c>
      <c r="K103" s="98" t="s">
        <v>101</v>
      </c>
      <c r="L103" s="9"/>
      <c r="M103" s="9">
        <v>30</v>
      </c>
      <c r="N103" s="11"/>
      <c r="O103" s="12">
        <f t="shared" si="12"/>
        <v>5</v>
      </c>
      <c r="P103" s="13"/>
      <c r="Q103" s="14">
        <f>IF(G103=0,0,L103)</f>
        <v>0</v>
      </c>
      <c r="R103" s="15">
        <f>IF(G103=0,0,M103/1.5)</f>
        <v>20</v>
      </c>
      <c r="S103" s="14">
        <f t="shared" si="13"/>
        <v>20</v>
      </c>
      <c r="U103" s="26"/>
    </row>
    <row r="104" spans="1:21" s="16" customFormat="1" x14ac:dyDescent="0.25">
      <c r="A104" s="121"/>
      <c r="B104" s="137"/>
      <c r="C104" s="150"/>
      <c r="D104" s="102"/>
      <c r="E104" s="102"/>
      <c r="F104" s="102"/>
      <c r="G104" s="9"/>
      <c r="H104" s="8"/>
      <c r="I104" s="9"/>
      <c r="J104" s="8"/>
      <c r="K104" s="13"/>
      <c r="L104" s="9"/>
      <c r="M104" s="9"/>
      <c r="N104" s="11"/>
      <c r="O104" s="12"/>
      <c r="P104" s="13"/>
      <c r="Q104" s="14"/>
      <c r="R104" s="15"/>
      <c r="S104" s="14"/>
      <c r="T104" s="17"/>
      <c r="U104" s="26"/>
    </row>
    <row r="105" spans="1:21" s="16" customFormat="1" x14ac:dyDescent="0.25">
      <c r="A105" s="129" t="s">
        <v>106</v>
      </c>
      <c r="B105" s="147">
        <v>2</v>
      </c>
      <c r="C105" s="147" t="s">
        <v>97</v>
      </c>
      <c r="D105" s="110"/>
      <c r="E105" s="110">
        <v>1</v>
      </c>
      <c r="F105" s="110">
        <v>6</v>
      </c>
      <c r="G105" s="68">
        <f t="shared" ref="G105" si="14">F105-E105+1</f>
        <v>6</v>
      </c>
      <c r="H105" s="66" t="s">
        <v>43</v>
      </c>
      <c r="I105" s="68">
        <v>1</v>
      </c>
      <c r="J105" s="66" t="s">
        <v>72</v>
      </c>
      <c r="K105" s="67" t="s">
        <v>107</v>
      </c>
      <c r="L105" s="9"/>
      <c r="M105" s="9">
        <v>60</v>
      </c>
      <c r="N105" s="11">
        <f>L105/G105</f>
        <v>0</v>
      </c>
      <c r="O105" s="12">
        <f>M105/5</f>
        <v>12</v>
      </c>
      <c r="P105" s="13"/>
      <c r="Q105" s="14">
        <f>IF(G105=0,0,L105)</f>
        <v>0</v>
      </c>
      <c r="R105" s="15">
        <f>IF(G105=0,0,M105/1.5)</f>
        <v>40</v>
      </c>
      <c r="S105" s="14">
        <f>P105+Q105+R105</f>
        <v>40</v>
      </c>
    </row>
    <row r="106" spans="1:21" s="16" customFormat="1" x14ac:dyDescent="0.25">
      <c r="A106" s="129" t="s">
        <v>106</v>
      </c>
      <c r="B106" s="147">
        <v>2</v>
      </c>
      <c r="C106" s="147" t="s">
        <v>98</v>
      </c>
      <c r="D106" s="110"/>
      <c r="E106" s="110">
        <v>1</v>
      </c>
      <c r="F106" s="110">
        <v>6</v>
      </c>
      <c r="G106" s="68">
        <f>F106-E106+1</f>
        <v>6</v>
      </c>
      <c r="H106" s="66" t="s">
        <v>43</v>
      </c>
      <c r="I106" s="68">
        <v>2</v>
      </c>
      <c r="J106" s="66" t="s">
        <v>64</v>
      </c>
      <c r="K106" s="67" t="s">
        <v>107</v>
      </c>
      <c r="L106" s="9"/>
      <c r="M106" s="9">
        <v>60</v>
      </c>
      <c r="N106" s="11">
        <f>L106/G106</f>
        <v>0</v>
      </c>
      <c r="O106" s="12">
        <f>M106/5</f>
        <v>12</v>
      </c>
      <c r="P106" s="13"/>
      <c r="Q106" s="14">
        <f>IF(G106=0,0,L106)</f>
        <v>0</v>
      </c>
      <c r="R106" s="15">
        <f>IF(G106=0,0,M106/1.5)</f>
        <v>40</v>
      </c>
      <c r="S106" s="14">
        <f>P106+Q106+R106</f>
        <v>40</v>
      </c>
    </row>
    <row r="107" spans="1:21" s="16" customFormat="1" x14ac:dyDescent="0.25">
      <c r="A107" s="129" t="s">
        <v>106</v>
      </c>
      <c r="B107" s="147">
        <v>3</v>
      </c>
      <c r="C107" s="147" t="s">
        <v>97</v>
      </c>
      <c r="D107" s="110"/>
      <c r="E107" s="110">
        <v>1</v>
      </c>
      <c r="F107" s="110">
        <v>6</v>
      </c>
      <c r="G107" s="68">
        <f t="shared" ref="G107" si="15">F107-E107+1</f>
        <v>6</v>
      </c>
      <c r="H107" s="66" t="s">
        <v>43</v>
      </c>
      <c r="I107" s="68">
        <v>1</v>
      </c>
      <c r="J107" s="66" t="s">
        <v>72</v>
      </c>
      <c r="K107" s="67" t="s">
        <v>107</v>
      </c>
      <c r="L107" s="9"/>
      <c r="M107" s="9">
        <v>60</v>
      </c>
      <c r="N107" s="11">
        <f>L107/G107</f>
        <v>0</v>
      </c>
      <c r="O107" s="12">
        <f>M107/5</f>
        <v>12</v>
      </c>
      <c r="P107" s="13"/>
      <c r="Q107" s="14">
        <f>IF(G107=0,0,L107)</f>
        <v>0</v>
      </c>
      <c r="R107" s="15">
        <f>IF(G107=0,0,M107/1.5)</f>
        <v>40</v>
      </c>
      <c r="S107" s="14">
        <f>P107+Q107+R107</f>
        <v>40</v>
      </c>
    </row>
    <row r="108" spans="1:21" s="16" customFormat="1" x14ac:dyDescent="0.25">
      <c r="A108" s="129" t="s">
        <v>106</v>
      </c>
      <c r="B108" s="147">
        <v>3</v>
      </c>
      <c r="C108" s="147" t="s">
        <v>98</v>
      </c>
      <c r="D108" s="110"/>
      <c r="E108" s="110">
        <v>1</v>
      </c>
      <c r="F108" s="110">
        <v>6</v>
      </c>
      <c r="G108" s="68">
        <f>F108-E108+1</f>
        <v>6</v>
      </c>
      <c r="H108" s="66" t="s">
        <v>43</v>
      </c>
      <c r="I108" s="68">
        <v>2</v>
      </c>
      <c r="J108" s="66" t="s">
        <v>64</v>
      </c>
      <c r="K108" s="67" t="s">
        <v>107</v>
      </c>
      <c r="L108" s="9"/>
      <c r="M108" s="9">
        <v>60</v>
      </c>
      <c r="N108" s="11">
        <f>L108/G108</f>
        <v>0</v>
      </c>
      <c r="O108" s="12">
        <f>M108/5</f>
        <v>12</v>
      </c>
      <c r="P108" s="13"/>
      <c r="Q108" s="14">
        <f>IF(G108=0,0,L108)</f>
        <v>0</v>
      </c>
      <c r="R108" s="15">
        <f>IF(G108=0,0,M108/1.5)</f>
        <v>40</v>
      </c>
      <c r="S108" s="14">
        <f>P108+Q108+R108</f>
        <v>40</v>
      </c>
    </row>
    <row r="109" spans="1:21" s="16" customFormat="1" x14ac:dyDescent="0.25">
      <c r="A109" s="129" t="s">
        <v>106</v>
      </c>
      <c r="B109" s="147">
        <v>4</v>
      </c>
      <c r="C109" s="147" t="s">
        <v>97</v>
      </c>
      <c r="D109" s="110"/>
      <c r="E109" s="110">
        <v>1</v>
      </c>
      <c r="F109" s="110">
        <v>6</v>
      </c>
      <c r="G109" s="68">
        <f>F109-E109+1</f>
        <v>6</v>
      </c>
      <c r="H109" s="66" t="s">
        <v>45</v>
      </c>
      <c r="I109" s="68">
        <v>1</v>
      </c>
      <c r="J109" s="66" t="s">
        <v>72</v>
      </c>
      <c r="K109" s="67" t="s">
        <v>107</v>
      </c>
      <c r="L109" s="9"/>
      <c r="M109" s="9">
        <v>60</v>
      </c>
      <c r="N109" s="11">
        <f>L109/G109</f>
        <v>0</v>
      </c>
      <c r="O109" s="12">
        <f>M109/5</f>
        <v>12</v>
      </c>
      <c r="P109" s="13"/>
      <c r="Q109" s="14">
        <f>IF(G109=0,0,L109)</f>
        <v>0</v>
      </c>
      <c r="R109" s="15">
        <f>IF(G109=0,0,M109/1.5)</f>
        <v>40</v>
      </c>
      <c r="S109" s="14">
        <f>P109+Q109+R109</f>
        <v>40</v>
      </c>
    </row>
    <row r="110" spans="1:21" s="32" customFormat="1" x14ac:dyDescent="0.25">
      <c r="A110" s="129" t="s">
        <v>106</v>
      </c>
      <c r="B110" s="147">
        <v>4</v>
      </c>
      <c r="C110" s="147" t="s">
        <v>98</v>
      </c>
      <c r="D110" s="110"/>
      <c r="E110" s="110">
        <v>1</v>
      </c>
      <c r="F110" s="110">
        <v>6</v>
      </c>
      <c r="G110" s="68">
        <f>F110-E110+1</f>
        <v>6</v>
      </c>
      <c r="H110" s="66" t="s">
        <v>45</v>
      </c>
      <c r="I110" s="68">
        <v>2</v>
      </c>
      <c r="J110" s="66" t="s">
        <v>53</v>
      </c>
      <c r="K110" s="67" t="s">
        <v>107</v>
      </c>
      <c r="L110" s="9"/>
      <c r="M110" s="9">
        <v>60</v>
      </c>
      <c r="N110" s="11">
        <f>L110/G110</f>
        <v>0</v>
      </c>
      <c r="O110" s="12">
        <f>M110/5</f>
        <v>12</v>
      </c>
      <c r="P110" s="13"/>
      <c r="Q110" s="14">
        <f>IF(G110=0,0,L110)</f>
        <v>0</v>
      </c>
      <c r="R110" s="15">
        <f>IF(G110=0,0,M110/1.5)</f>
        <v>40</v>
      </c>
      <c r="S110" s="14">
        <f>P110+Q110+R110</f>
        <v>40</v>
      </c>
      <c r="T110" s="17"/>
      <c r="U110" s="16"/>
    </row>
    <row r="111" spans="1:21" s="16" customFormat="1" x14ac:dyDescent="0.25">
      <c r="A111" s="129" t="s">
        <v>106</v>
      </c>
      <c r="B111" s="147">
        <v>5</v>
      </c>
      <c r="C111" s="147" t="s">
        <v>97</v>
      </c>
      <c r="D111" s="110"/>
      <c r="E111" s="110">
        <v>1</v>
      </c>
      <c r="F111" s="110">
        <v>6</v>
      </c>
      <c r="G111" s="68">
        <f>F111-E111+1</f>
        <v>6</v>
      </c>
      <c r="H111" s="66" t="s">
        <v>45</v>
      </c>
      <c r="I111" s="68">
        <v>1</v>
      </c>
      <c r="J111" s="66" t="s">
        <v>72</v>
      </c>
      <c r="K111" s="67" t="s">
        <v>107</v>
      </c>
      <c r="L111" s="9"/>
      <c r="M111" s="9">
        <v>60</v>
      </c>
      <c r="N111" s="11">
        <f>L111/G111</f>
        <v>0</v>
      </c>
      <c r="O111" s="12">
        <f>M111/5</f>
        <v>12</v>
      </c>
      <c r="P111" s="13"/>
      <c r="Q111" s="14">
        <f>IF(G111=0,0,L111)</f>
        <v>0</v>
      </c>
      <c r="R111" s="15">
        <f>IF(G111=0,0,M111/1.5)</f>
        <v>40</v>
      </c>
      <c r="S111" s="14">
        <f>P111+Q111+R111</f>
        <v>40</v>
      </c>
    </row>
    <row r="112" spans="1:21" s="32" customFormat="1" x14ac:dyDescent="0.25">
      <c r="A112" s="129" t="s">
        <v>106</v>
      </c>
      <c r="B112" s="147">
        <v>5</v>
      </c>
      <c r="C112" s="147" t="s">
        <v>98</v>
      </c>
      <c r="D112" s="110"/>
      <c r="E112" s="110">
        <v>1</v>
      </c>
      <c r="F112" s="110">
        <v>6</v>
      </c>
      <c r="G112" s="68">
        <f>F112-E112+1</f>
        <v>6</v>
      </c>
      <c r="H112" s="66" t="s">
        <v>45</v>
      </c>
      <c r="I112" s="68">
        <v>2</v>
      </c>
      <c r="J112" s="66" t="s">
        <v>53</v>
      </c>
      <c r="K112" s="67" t="s">
        <v>107</v>
      </c>
      <c r="L112" s="9"/>
      <c r="M112" s="9">
        <v>60</v>
      </c>
      <c r="N112" s="11">
        <f>L112/G112</f>
        <v>0</v>
      </c>
      <c r="O112" s="12">
        <f>M112/5</f>
        <v>12</v>
      </c>
      <c r="P112" s="13"/>
      <c r="Q112" s="14">
        <f>IF(G112=0,0,L112)</f>
        <v>0</v>
      </c>
      <c r="R112" s="15">
        <f>IF(G112=0,0,M112/1.5)</f>
        <v>40</v>
      </c>
      <c r="S112" s="14">
        <f>P112+Q112+R112</f>
        <v>40</v>
      </c>
      <c r="T112" s="17"/>
      <c r="U112" s="16"/>
    </row>
    <row r="113" spans="1:21" s="16" customFormat="1" x14ac:dyDescent="0.25">
      <c r="A113" s="129" t="s">
        <v>106</v>
      </c>
      <c r="B113" s="110">
        <v>6</v>
      </c>
      <c r="C113" s="147" t="s">
        <v>97</v>
      </c>
      <c r="D113" s="110"/>
      <c r="E113" s="110">
        <v>1</v>
      </c>
      <c r="F113" s="110">
        <v>6</v>
      </c>
      <c r="G113" s="68">
        <f>F113-E113+1</f>
        <v>6</v>
      </c>
      <c r="H113" s="66" t="s">
        <v>39</v>
      </c>
      <c r="I113" s="68">
        <v>1</v>
      </c>
      <c r="J113" s="66" t="s">
        <v>64</v>
      </c>
      <c r="K113" s="67" t="s">
        <v>107</v>
      </c>
      <c r="L113" s="9"/>
      <c r="M113" s="9">
        <v>60</v>
      </c>
      <c r="N113" s="11">
        <f>L113/G113</f>
        <v>0</v>
      </c>
      <c r="O113" s="12">
        <f>M113/5</f>
        <v>12</v>
      </c>
      <c r="P113" s="13"/>
      <c r="Q113" s="14">
        <f>IF(G113=0,0,L113)</f>
        <v>0</v>
      </c>
      <c r="R113" s="15">
        <f>IF(G113=0,0,M113/1.5)</f>
        <v>40</v>
      </c>
      <c r="S113" s="14">
        <f>P113+Q113+R113</f>
        <v>40</v>
      </c>
    </row>
    <row r="114" spans="1:21" s="16" customFormat="1" x14ac:dyDescent="0.25">
      <c r="A114" s="129" t="s">
        <v>106</v>
      </c>
      <c r="B114" s="147">
        <v>6</v>
      </c>
      <c r="C114" s="147" t="s">
        <v>98</v>
      </c>
      <c r="D114" s="110"/>
      <c r="E114" s="110">
        <v>1</v>
      </c>
      <c r="F114" s="110">
        <v>6</v>
      </c>
      <c r="G114" s="68">
        <f>F114-E114+1</f>
        <v>6</v>
      </c>
      <c r="H114" s="66" t="s">
        <v>39</v>
      </c>
      <c r="I114" s="68">
        <v>2</v>
      </c>
      <c r="J114" s="66" t="s">
        <v>55</v>
      </c>
      <c r="K114" s="67" t="s">
        <v>107</v>
      </c>
      <c r="L114" s="9"/>
      <c r="M114" s="9">
        <v>60</v>
      </c>
      <c r="N114" s="11">
        <f>L114/G114</f>
        <v>0</v>
      </c>
      <c r="O114" s="12">
        <f>M114/5</f>
        <v>12</v>
      </c>
      <c r="P114" s="13"/>
      <c r="Q114" s="14">
        <f>IF(G114=0,0,L114)</f>
        <v>0</v>
      </c>
      <c r="R114" s="15">
        <f>IF(G114=0,0,M114/1.5)</f>
        <v>40</v>
      </c>
      <c r="S114" s="14">
        <f>P114+Q114+R114</f>
        <v>40</v>
      </c>
    </row>
    <row r="115" spans="1:21" s="16" customFormat="1" x14ac:dyDescent="0.25">
      <c r="A115" s="129" t="s">
        <v>106</v>
      </c>
      <c r="B115" s="110">
        <v>7</v>
      </c>
      <c r="C115" s="147" t="s">
        <v>97</v>
      </c>
      <c r="D115" s="110"/>
      <c r="E115" s="110">
        <v>1</v>
      </c>
      <c r="F115" s="110">
        <v>6</v>
      </c>
      <c r="G115" s="68">
        <f>F115-E115+1</f>
        <v>6</v>
      </c>
      <c r="H115" s="66" t="s">
        <v>39</v>
      </c>
      <c r="I115" s="68">
        <v>1</v>
      </c>
      <c r="J115" s="66" t="s">
        <v>64</v>
      </c>
      <c r="K115" s="67" t="s">
        <v>107</v>
      </c>
      <c r="L115" s="9"/>
      <c r="M115" s="9">
        <v>60</v>
      </c>
      <c r="N115" s="11">
        <f>L115/G115</f>
        <v>0</v>
      </c>
      <c r="O115" s="12">
        <f>M115/5</f>
        <v>12</v>
      </c>
      <c r="P115" s="13"/>
      <c r="Q115" s="14">
        <f>IF(G115=0,0,L115)</f>
        <v>0</v>
      </c>
      <c r="R115" s="15">
        <f>IF(G115=0,0,M115/1.5)</f>
        <v>40</v>
      </c>
      <c r="S115" s="14">
        <f>P115+Q115+R115</f>
        <v>40</v>
      </c>
    </row>
    <row r="116" spans="1:21" s="16" customFormat="1" x14ac:dyDescent="0.25">
      <c r="A116" s="129" t="s">
        <v>106</v>
      </c>
      <c r="B116" s="147">
        <v>7</v>
      </c>
      <c r="C116" s="147" t="s">
        <v>98</v>
      </c>
      <c r="D116" s="110"/>
      <c r="E116" s="110">
        <v>1</v>
      </c>
      <c r="F116" s="110">
        <v>6</v>
      </c>
      <c r="G116" s="68">
        <f>F116-E116+1</f>
        <v>6</v>
      </c>
      <c r="H116" s="66" t="s">
        <v>39</v>
      </c>
      <c r="I116" s="68">
        <v>2</v>
      </c>
      <c r="J116" s="66" t="s">
        <v>55</v>
      </c>
      <c r="K116" s="67" t="s">
        <v>107</v>
      </c>
      <c r="L116" s="9"/>
      <c r="M116" s="9">
        <v>60</v>
      </c>
      <c r="N116" s="11">
        <f>L116/G116</f>
        <v>0</v>
      </c>
      <c r="O116" s="12">
        <f>M116/5</f>
        <v>12</v>
      </c>
      <c r="P116" s="13"/>
      <c r="Q116" s="14">
        <f>IF(G116=0,0,L116)</f>
        <v>0</v>
      </c>
      <c r="R116" s="15">
        <f>IF(G116=0,0,M116/1.5)</f>
        <v>40</v>
      </c>
      <c r="S116" s="14">
        <f>P116+Q116+R116</f>
        <v>40</v>
      </c>
    </row>
    <row r="117" spans="1:21" s="16" customFormat="1" x14ac:dyDescent="0.25">
      <c r="A117" s="121"/>
      <c r="B117" s="113"/>
      <c r="C117" s="113"/>
      <c r="D117" s="102"/>
      <c r="E117" s="102"/>
      <c r="F117" s="102"/>
      <c r="G117" s="9"/>
      <c r="H117" s="8"/>
      <c r="I117" s="9"/>
      <c r="J117" s="8"/>
      <c r="K117" s="13"/>
      <c r="L117" s="9"/>
      <c r="M117" s="9"/>
      <c r="N117" s="11"/>
      <c r="O117" s="12"/>
      <c r="P117" s="13"/>
      <c r="Q117" s="14"/>
      <c r="R117" s="15"/>
      <c r="S117" s="14"/>
      <c r="T117" s="17"/>
      <c r="U117" s="26"/>
    </row>
    <row r="118" spans="1:21" s="16" customFormat="1" x14ac:dyDescent="0.25">
      <c r="A118" s="130" t="s">
        <v>108</v>
      </c>
      <c r="B118" s="148">
        <v>2</v>
      </c>
      <c r="C118" s="148" t="s">
        <v>97</v>
      </c>
      <c r="D118" s="111">
        <v>1</v>
      </c>
      <c r="E118" s="111">
        <v>1</v>
      </c>
      <c r="F118" s="111">
        <v>6</v>
      </c>
      <c r="G118" s="74">
        <f>F118-E118+1</f>
        <v>6</v>
      </c>
      <c r="H118" s="73" t="s">
        <v>28</v>
      </c>
      <c r="I118" s="74">
        <v>1</v>
      </c>
      <c r="J118" s="73" t="s">
        <v>109</v>
      </c>
      <c r="K118" s="72" t="s">
        <v>110</v>
      </c>
      <c r="L118" s="9"/>
      <c r="M118" s="9">
        <v>60</v>
      </c>
      <c r="N118" s="11">
        <f>M118/G118</f>
        <v>10</v>
      </c>
      <c r="O118" s="12">
        <f>M118/5</f>
        <v>12</v>
      </c>
      <c r="P118" s="13"/>
      <c r="Q118" s="14">
        <f>IF(G118=0,0,L118)</f>
        <v>0</v>
      </c>
      <c r="R118" s="15">
        <f>IF(G118=0,0,M118/1.5)</f>
        <v>40</v>
      </c>
      <c r="S118" s="14">
        <f>P118+Q118+R118</f>
        <v>40</v>
      </c>
    </row>
    <row r="119" spans="1:21" s="16" customFormat="1" x14ac:dyDescent="0.25">
      <c r="A119" s="130" t="s">
        <v>108</v>
      </c>
      <c r="B119" s="148">
        <v>2</v>
      </c>
      <c r="C119" s="148" t="s">
        <v>98</v>
      </c>
      <c r="D119" s="111">
        <v>2</v>
      </c>
      <c r="E119" s="111">
        <v>1</v>
      </c>
      <c r="F119" s="111">
        <v>6</v>
      </c>
      <c r="G119" s="74">
        <f>F119-E119+1</f>
        <v>6</v>
      </c>
      <c r="H119" s="73" t="s">
        <v>28</v>
      </c>
      <c r="I119" s="74">
        <v>2</v>
      </c>
      <c r="J119" s="73" t="s">
        <v>109</v>
      </c>
      <c r="K119" s="72" t="s">
        <v>110</v>
      </c>
      <c r="L119" s="9"/>
      <c r="M119" s="9">
        <v>60</v>
      </c>
      <c r="N119" s="11">
        <f>M119/G119</f>
        <v>10</v>
      </c>
      <c r="O119" s="12">
        <f>M119/5</f>
        <v>12</v>
      </c>
      <c r="P119" s="13"/>
      <c r="Q119" s="14">
        <f>IF(G119=0,0,L119)</f>
        <v>0</v>
      </c>
      <c r="R119" s="15">
        <f>IF(G119=0,0,M119/1.5)</f>
        <v>40</v>
      </c>
      <c r="S119" s="14">
        <f>P119+Q119+R119</f>
        <v>40</v>
      </c>
    </row>
    <row r="120" spans="1:21" s="16" customFormat="1" x14ac:dyDescent="0.25">
      <c r="A120" s="130" t="s">
        <v>108</v>
      </c>
      <c r="B120" s="148">
        <v>2</v>
      </c>
      <c r="C120" s="148" t="s">
        <v>97</v>
      </c>
      <c r="D120" s="111">
        <v>1</v>
      </c>
      <c r="E120" s="111">
        <v>7</v>
      </c>
      <c r="F120" s="111">
        <v>12</v>
      </c>
      <c r="G120" s="74">
        <f>F120-E120+1</f>
        <v>6</v>
      </c>
      <c r="H120" s="73" t="s">
        <v>32</v>
      </c>
      <c r="I120" s="74">
        <v>2</v>
      </c>
      <c r="J120" s="73" t="s">
        <v>109</v>
      </c>
      <c r="K120" s="72" t="s">
        <v>110</v>
      </c>
      <c r="L120" s="9"/>
      <c r="M120" s="9">
        <v>60</v>
      </c>
      <c r="N120" s="11">
        <f>L120/G120</f>
        <v>0</v>
      </c>
      <c r="O120" s="12">
        <f>M120/5</f>
        <v>12</v>
      </c>
      <c r="P120" s="13"/>
      <c r="Q120" s="14">
        <f>IF(G120=0,0,L120)</f>
        <v>0</v>
      </c>
      <c r="R120" s="15">
        <f>IF(G120=0,0,M120/1.5)</f>
        <v>40</v>
      </c>
      <c r="S120" s="14">
        <f>P120+Q120+R120</f>
        <v>40</v>
      </c>
    </row>
    <row r="121" spans="1:21" s="16" customFormat="1" x14ac:dyDescent="0.25">
      <c r="A121" s="130" t="s">
        <v>108</v>
      </c>
      <c r="B121" s="148">
        <v>2</v>
      </c>
      <c r="C121" s="148" t="s">
        <v>98</v>
      </c>
      <c r="D121" s="111">
        <v>2</v>
      </c>
      <c r="E121" s="111">
        <v>7</v>
      </c>
      <c r="F121" s="111">
        <v>12</v>
      </c>
      <c r="G121" s="74">
        <f>F121-E121+1</f>
        <v>6</v>
      </c>
      <c r="H121" s="73" t="s">
        <v>32</v>
      </c>
      <c r="I121" s="74">
        <v>2</v>
      </c>
      <c r="J121" s="73" t="s">
        <v>111</v>
      </c>
      <c r="K121" s="72" t="s">
        <v>110</v>
      </c>
      <c r="L121" s="9"/>
      <c r="M121" s="9">
        <v>60</v>
      </c>
      <c r="N121" s="11">
        <f>L121/G121</f>
        <v>0</v>
      </c>
      <c r="O121" s="12">
        <f>M121/5</f>
        <v>12</v>
      </c>
      <c r="P121" s="13"/>
      <c r="Q121" s="14">
        <f>IF(G121=0,0,L121)</f>
        <v>0</v>
      </c>
      <c r="R121" s="15">
        <f>IF(G121=0,0,M121/1.5)</f>
        <v>40</v>
      </c>
      <c r="S121" s="14">
        <f>P121+Q121+R121</f>
        <v>40</v>
      </c>
    </row>
    <row r="122" spans="1:21" s="16" customFormat="1" x14ac:dyDescent="0.25">
      <c r="A122" s="130" t="s">
        <v>108</v>
      </c>
      <c r="B122" s="148">
        <v>3</v>
      </c>
      <c r="C122" s="148" t="s">
        <v>97</v>
      </c>
      <c r="D122" s="111">
        <v>1</v>
      </c>
      <c r="E122" s="111">
        <v>1</v>
      </c>
      <c r="F122" s="111">
        <v>6</v>
      </c>
      <c r="G122" s="74">
        <f>F122-E122+1</f>
        <v>6</v>
      </c>
      <c r="H122" s="73" t="s">
        <v>28</v>
      </c>
      <c r="I122" s="74">
        <v>1</v>
      </c>
      <c r="J122" s="73" t="s">
        <v>109</v>
      </c>
      <c r="K122" s="72" t="s">
        <v>110</v>
      </c>
      <c r="L122" s="9"/>
      <c r="M122" s="9">
        <v>60</v>
      </c>
      <c r="N122" s="11">
        <f>M122/G122</f>
        <v>10</v>
      </c>
      <c r="O122" s="12">
        <f>M122/5</f>
        <v>12</v>
      </c>
      <c r="P122" s="13"/>
      <c r="Q122" s="14">
        <f>IF(G122=0,0,L122)</f>
        <v>0</v>
      </c>
      <c r="R122" s="15">
        <f>IF(G122=0,0,M122/1.5)</f>
        <v>40</v>
      </c>
      <c r="S122" s="14">
        <f>P122+Q122+R122</f>
        <v>40</v>
      </c>
    </row>
    <row r="123" spans="1:21" s="16" customFormat="1" x14ac:dyDescent="0.25">
      <c r="A123" s="130" t="s">
        <v>108</v>
      </c>
      <c r="B123" s="148">
        <v>3</v>
      </c>
      <c r="C123" s="148" t="s">
        <v>98</v>
      </c>
      <c r="D123" s="111">
        <v>2</v>
      </c>
      <c r="E123" s="111">
        <v>1</v>
      </c>
      <c r="F123" s="111">
        <v>6</v>
      </c>
      <c r="G123" s="74">
        <f>F123-E123+1</f>
        <v>6</v>
      </c>
      <c r="H123" s="73" t="s">
        <v>28</v>
      </c>
      <c r="I123" s="74">
        <v>2</v>
      </c>
      <c r="J123" s="73" t="s">
        <v>109</v>
      </c>
      <c r="K123" s="72" t="s">
        <v>110</v>
      </c>
      <c r="L123" s="9"/>
      <c r="M123" s="9">
        <v>60</v>
      </c>
      <c r="N123" s="11">
        <f>M123/G123</f>
        <v>10</v>
      </c>
      <c r="O123" s="12">
        <f>M123/5</f>
        <v>12</v>
      </c>
      <c r="P123" s="13"/>
      <c r="Q123" s="14">
        <f>IF(G123=0,0,L123)</f>
        <v>0</v>
      </c>
      <c r="R123" s="15">
        <f>IF(G123=0,0,M123/1.5)</f>
        <v>40</v>
      </c>
      <c r="S123" s="14">
        <f>P123+Q123+R123</f>
        <v>40</v>
      </c>
    </row>
    <row r="124" spans="1:21" s="16" customFormat="1" x14ac:dyDescent="0.25">
      <c r="A124" s="130" t="s">
        <v>108</v>
      </c>
      <c r="B124" s="148">
        <v>3</v>
      </c>
      <c r="C124" s="148" t="s">
        <v>97</v>
      </c>
      <c r="D124" s="111">
        <v>1</v>
      </c>
      <c r="E124" s="111">
        <v>7</v>
      </c>
      <c r="F124" s="111">
        <v>12</v>
      </c>
      <c r="G124" s="74">
        <f>F124-E124+1</f>
        <v>6</v>
      </c>
      <c r="H124" s="73" t="s">
        <v>32</v>
      </c>
      <c r="I124" s="74">
        <v>2</v>
      </c>
      <c r="J124" s="73" t="s">
        <v>109</v>
      </c>
      <c r="K124" s="72" t="s">
        <v>110</v>
      </c>
      <c r="L124" s="9"/>
      <c r="M124" s="9">
        <v>60</v>
      </c>
      <c r="N124" s="11">
        <f>L124/G124</f>
        <v>0</v>
      </c>
      <c r="O124" s="12">
        <f>M124/5</f>
        <v>12</v>
      </c>
      <c r="P124" s="13"/>
      <c r="Q124" s="14">
        <f>IF(G124=0,0,L124)</f>
        <v>0</v>
      </c>
      <c r="R124" s="15">
        <f>IF(G124=0,0,M124/1.5)</f>
        <v>40</v>
      </c>
      <c r="S124" s="14">
        <f>P124+Q124+R124</f>
        <v>40</v>
      </c>
    </row>
    <row r="125" spans="1:21" s="16" customFormat="1" x14ac:dyDescent="0.25">
      <c r="A125" s="130" t="s">
        <v>108</v>
      </c>
      <c r="B125" s="148">
        <v>3</v>
      </c>
      <c r="C125" s="148" t="s">
        <v>98</v>
      </c>
      <c r="D125" s="111">
        <v>2</v>
      </c>
      <c r="E125" s="111">
        <v>7</v>
      </c>
      <c r="F125" s="111">
        <v>12</v>
      </c>
      <c r="G125" s="74">
        <f>F125-E125+1</f>
        <v>6</v>
      </c>
      <c r="H125" s="73" t="s">
        <v>32</v>
      </c>
      <c r="I125" s="74">
        <v>2</v>
      </c>
      <c r="J125" s="73" t="s">
        <v>111</v>
      </c>
      <c r="K125" s="72" t="s">
        <v>110</v>
      </c>
      <c r="L125" s="9"/>
      <c r="M125" s="9">
        <v>60</v>
      </c>
      <c r="N125" s="11">
        <f>L125/G125</f>
        <v>0</v>
      </c>
      <c r="O125" s="12">
        <f>M125/5</f>
        <v>12</v>
      </c>
      <c r="P125" s="13"/>
      <c r="Q125" s="14">
        <f>IF(G125=0,0,L125)</f>
        <v>0</v>
      </c>
      <c r="R125" s="15">
        <f>IF(G125=0,0,M125/1.5)</f>
        <v>40</v>
      </c>
      <c r="S125" s="14">
        <f>P125+Q125+R125</f>
        <v>40</v>
      </c>
    </row>
    <row r="126" spans="1:21" s="16" customFormat="1" x14ac:dyDescent="0.25">
      <c r="A126" s="130" t="s">
        <v>108</v>
      </c>
      <c r="B126" s="148">
        <v>4</v>
      </c>
      <c r="C126" s="148" t="s">
        <v>97</v>
      </c>
      <c r="D126" s="111">
        <v>1</v>
      </c>
      <c r="E126" s="111">
        <v>1</v>
      </c>
      <c r="F126" s="111">
        <v>6</v>
      </c>
      <c r="G126" s="74">
        <f>F126-E126+1</f>
        <v>6</v>
      </c>
      <c r="H126" s="73" t="s">
        <v>22</v>
      </c>
      <c r="I126" s="74">
        <v>1</v>
      </c>
      <c r="J126" s="73" t="s">
        <v>112</v>
      </c>
      <c r="K126" s="72" t="s">
        <v>110</v>
      </c>
      <c r="L126" s="9"/>
      <c r="M126" s="9">
        <v>60</v>
      </c>
      <c r="N126" s="11">
        <f>L126/G126</f>
        <v>0</v>
      </c>
      <c r="O126" s="12">
        <f>M126/5</f>
        <v>12</v>
      </c>
      <c r="P126" s="13"/>
      <c r="Q126" s="14">
        <f>IF(G126=0,0,L126)</f>
        <v>0</v>
      </c>
      <c r="R126" s="15">
        <f>IF(G126=0,0,M126/1.5)</f>
        <v>40</v>
      </c>
      <c r="S126" s="14">
        <f>P126+Q126+R126</f>
        <v>40</v>
      </c>
      <c r="T126" s="17"/>
      <c r="U126" s="26"/>
    </row>
    <row r="127" spans="1:21" s="32" customFormat="1" x14ac:dyDescent="0.25">
      <c r="A127" s="130" t="s">
        <v>108</v>
      </c>
      <c r="B127" s="148">
        <v>4</v>
      </c>
      <c r="C127" s="148" t="s">
        <v>98</v>
      </c>
      <c r="D127" s="111">
        <v>1</v>
      </c>
      <c r="E127" s="111">
        <v>1</v>
      </c>
      <c r="F127" s="111">
        <v>6</v>
      </c>
      <c r="G127" s="74">
        <f>F127-E127+1</f>
        <v>6</v>
      </c>
      <c r="H127" s="73" t="s">
        <v>22</v>
      </c>
      <c r="I127" s="74">
        <v>2</v>
      </c>
      <c r="J127" s="73" t="s">
        <v>112</v>
      </c>
      <c r="K127" s="72" t="s">
        <v>110</v>
      </c>
      <c r="L127" s="9"/>
      <c r="M127" s="9">
        <v>60</v>
      </c>
      <c r="N127" s="11">
        <f>L127/G127</f>
        <v>0</v>
      </c>
      <c r="O127" s="12">
        <f>M127/5</f>
        <v>12</v>
      </c>
      <c r="P127" s="13"/>
      <c r="Q127" s="14">
        <f>IF(G127=0,0,L127)</f>
        <v>0</v>
      </c>
      <c r="R127" s="15">
        <f>IF(G127=0,0,M127/1.5)</f>
        <v>40</v>
      </c>
      <c r="S127" s="14">
        <f>P127+Q127+R127</f>
        <v>40</v>
      </c>
      <c r="T127" s="17"/>
      <c r="U127" s="26"/>
    </row>
    <row r="128" spans="1:21" s="16" customFormat="1" x14ac:dyDescent="0.25">
      <c r="A128" s="130" t="s">
        <v>108</v>
      </c>
      <c r="B128" s="148">
        <v>4</v>
      </c>
      <c r="C128" s="148" t="s">
        <v>97</v>
      </c>
      <c r="D128" s="111">
        <v>1</v>
      </c>
      <c r="E128" s="111">
        <v>7</v>
      </c>
      <c r="F128" s="111">
        <v>12</v>
      </c>
      <c r="G128" s="74">
        <f>F128-E128+1</f>
        <v>6</v>
      </c>
      <c r="H128" s="73" t="s">
        <v>26</v>
      </c>
      <c r="I128" s="74">
        <v>1</v>
      </c>
      <c r="J128" s="73" t="s">
        <v>112</v>
      </c>
      <c r="K128" s="72" t="s">
        <v>110</v>
      </c>
      <c r="L128" s="9"/>
      <c r="M128" s="9">
        <v>60</v>
      </c>
      <c r="N128" s="11">
        <f>L128/G128</f>
        <v>0</v>
      </c>
      <c r="O128" s="12">
        <f>M128/5</f>
        <v>12</v>
      </c>
      <c r="P128" s="13"/>
      <c r="Q128" s="14">
        <f>IF(G128=0,0,L128)</f>
        <v>0</v>
      </c>
      <c r="R128" s="15">
        <f>IF(G128=0,0,M128/1.5)</f>
        <v>40</v>
      </c>
      <c r="S128" s="14">
        <f>P128+Q128+R128</f>
        <v>40</v>
      </c>
      <c r="T128" s="39"/>
    </row>
    <row r="129" spans="1:21" s="16" customFormat="1" x14ac:dyDescent="0.25">
      <c r="A129" s="130" t="s">
        <v>108</v>
      </c>
      <c r="B129" s="148">
        <v>4</v>
      </c>
      <c r="C129" s="148" t="s">
        <v>98</v>
      </c>
      <c r="D129" s="111">
        <v>1</v>
      </c>
      <c r="E129" s="111">
        <v>7</v>
      </c>
      <c r="F129" s="111">
        <v>12</v>
      </c>
      <c r="G129" s="74">
        <f t="shared" ref="G129" si="16">F129-E129+1</f>
        <v>6</v>
      </c>
      <c r="H129" s="73" t="s">
        <v>26</v>
      </c>
      <c r="I129" s="74">
        <v>2</v>
      </c>
      <c r="J129" s="73" t="s">
        <v>113</v>
      </c>
      <c r="K129" s="72" t="s">
        <v>110</v>
      </c>
      <c r="L129" s="9"/>
      <c r="M129" s="9">
        <v>60</v>
      </c>
      <c r="N129" s="11">
        <f>L129/G129</f>
        <v>0</v>
      </c>
      <c r="O129" s="12">
        <f t="shared" ref="O129" si="17">M129/5</f>
        <v>12</v>
      </c>
      <c r="P129" s="13"/>
      <c r="Q129" s="14">
        <f>IF(G129=0,0,L129)</f>
        <v>0</v>
      </c>
      <c r="R129" s="15">
        <f>IF(G129=0,0,M129/1.5)</f>
        <v>40</v>
      </c>
      <c r="S129" s="14">
        <f t="shared" ref="S129" si="18">P129+Q129+R129</f>
        <v>40</v>
      </c>
      <c r="T129" s="39"/>
    </row>
    <row r="130" spans="1:21" s="16" customFormat="1" x14ac:dyDescent="0.25">
      <c r="A130" s="130" t="s">
        <v>108</v>
      </c>
      <c r="B130" s="148">
        <v>5</v>
      </c>
      <c r="C130" s="148" t="s">
        <v>97</v>
      </c>
      <c r="D130" s="111">
        <v>1</v>
      </c>
      <c r="E130" s="111">
        <v>1</v>
      </c>
      <c r="F130" s="111">
        <v>6</v>
      </c>
      <c r="G130" s="74">
        <f>F130-E130+1</f>
        <v>6</v>
      </c>
      <c r="H130" s="73" t="s">
        <v>22</v>
      </c>
      <c r="I130" s="74">
        <v>1</v>
      </c>
      <c r="J130" s="73" t="s">
        <v>112</v>
      </c>
      <c r="K130" s="72" t="s">
        <v>110</v>
      </c>
      <c r="L130" s="9"/>
      <c r="M130" s="9">
        <v>60</v>
      </c>
      <c r="N130" s="11">
        <f>L130/G130</f>
        <v>0</v>
      </c>
      <c r="O130" s="12">
        <f>M130/5</f>
        <v>12</v>
      </c>
      <c r="P130" s="13"/>
      <c r="Q130" s="14">
        <f>IF(G130=0,0,L130)</f>
        <v>0</v>
      </c>
      <c r="R130" s="15">
        <f>IF(G130=0,0,M130/1.5)</f>
        <v>40</v>
      </c>
      <c r="S130" s="14">
        <f>P130+Q130+R130</f>
        <v>40</v>
      </c>
      <c r="T130" s="17"/>
      <c r="U130" s="26"/>
    </row>
    <row r="131" spans="1:21" s="32" customFormat="1" x14ac:dyDescent="0.25">
      <c r="A131" s="130" t="s">
        <v>108</v>
      </c>
      <c r="B131" s="148">
        <v>5</v>
      </c>
      <c r="C131" s="148" t="s">
        <v>98</v>
      </c>
      <c r="D131" s="111">
        <v>1</v>
      </c>
      <c r="E131" s="111">
        <v>1</v>
      </c>
      <c r="F131" s="111">
        <v>6</v>
      </c>
      <c r="G131" s="74">
        <f>F131-E131+1</f>
        <v>6</v>
      </c>
      <c r="H131" s="73" t="s">
        <v>22</v>
      </c>
      <c r="I131" s="74">
        <v>2</v>
      </c>
      <c r="J131" s="73" t="s">
        <v>112</v>
      </c>
      <c r="K131" s="72" t="s">
        <v>110</v>
      </c>
      <c r="L131" s="9"/>
      <c r="M131" s="9">
        <v>60</v>
      </c>
      <c r="N131" s="11">
        <f>L131/G131</f>
        <v>0</v>
      </c>
      <c r="O131" s="12">
        <f>M131/5</f>
        <v>12</v>
      </c>
      <c r="P131" s="13"/>
      <c r="Q131" s="14">
        <f>IF(G131=0,0,L131)</f>
        <v>0</v>
      </c>
      <c r="R131" s="15">
        <f>IF(G131=0,0,M131/1.5)</f>
        <v>40</v>
      </c>
      <c r="S131" s="14">
        <f>P131+Q131+R131</f>
        <v>40</v>
      </c>
      <c r="T131" s="17"/>
      <c r="U131" s="26"/>
    </row>
    <row r="132" spans="1:21" s="16" customFormat="1" x14ac:dyDescent="0.25">
      <c r="A132" s="130" t="s">
        <v>108</v>
      </c>
      <c r="B132" s="148">
        <v>5</v>
      </c>
      <c r="C132" s="148" t="s">
        <v>97</v>
      </c>
      <c r="D132" s="111">
        <v>1</v>
      </c>
      <c r="E132" s="111">
        <v>7</v>
      </c>
      <c r="F132" s="111">
        <v>12</v>
      </c>
      <c r="G132" s="74">
        <f>F132-E132+1</f>
        <v>6</v>
      </c>
      <c r="H132" s="73" t="s">
        <v>26</v>
      </c>
      <c r="I132" s="74">
        <v>1</v>
      </c>
      <c r="J132" s="73" t="s">
        <v>112</v>
      </c>
      <c r="K132" s="72" t="s">
        <v>110</v>
      </c>
      <c r="L132" s="9"/>
      <c r="M132" s="9">
        <v>60</v>
      </c>
      <c r="N132" s="11">
        <f>L132/G132</f>
        <v>0</v>
      </c>
      <c r="O132" s="12">
        <f>M132/5</f>
        <v>12</v>
      </c>
      <c r="P132" s="13"/>
      <c r="Q132" s="14">
        <f>IF(G132=0,0,L132)</f>
        <v>0</v>
      </c>
      <c r="R132" s="15">
        <f>IF(G132=0,0,M132/1.5)</f>
        <v>40</v>
      </c>
      <c r="S132" s="14">
        <f>P132+Q132+R132</f>
        <v>40</v>
      </c>
      <c r="T132" s="39"/>
    </row>
    <row r="133" spans="1:21" s="16" customFormat="1" x14ac:dyDescent="0.25">
      <c r="A133" s="130" t="s">
        <v>108</v>
      </c>
      <c r="B133" s="148">
        <v>5</v>
      </c>
      <c r="C133" s="148" t="s">
        <v>98</v>
      </c>
      <c r="D133" s="111">
        <v>1</v>
      </c>
      <c r="E133" s="111">
        <v>7</v>
      </c>
      <c r="F133" s="111">
        <v>12</v>
      </c>
      <c r="G133" s="74">
        <f t="shared" ref="G133" si="19">F133-E133+1</f>
        <v>6</v>
      </c>
      <c r="H133" s="73" t="s">
        <v>26</v>
      </c>
      <c r="I133" s="74">
        <v>2</v>
      </c>
      <c r="J133" s="73" t="s">
        <v>113</v>
      </c>
      <c r="K133" s="72" t="s">
        <v>110</v>
      </c>
      <c r="L133" s="9"/>
      <c r="M133" s="9">
        <v>60</v>
      </c>
      <c r="N133" s="11">
        <f>L133/G133</f>
        <v>0</v>
      </c>
      <c r="O133" s="12">
        <f t="shared" ref="O133" si="20">M133/5</f>
        <v>12</v>
      </c>
      <c r="P133" s="13"/>
      <c r="Q133" s="14">
        <f>IF(G133=0,0,L133)</f>
        <v>0</v>
      </c>
      <c r="R133" s="15">
        <f>IF(G133=0,0,M133/1.5)</f>
        <v>40</v>
      </c>
      <c r="S133" s="14">
        <f t="shared" ref="S133" si="21">P133+Q133+R133</f>
        <v>40</v>
      </c>
      <c r="T133" s="39"/>
    </row>
    <row r="134" spans="1:21" s="16" customFormat="1" x14ac:dyDescent="0.25">
      <c r="A134" s="130" t="s">
        <v>108</v>
      </c>
      <c r="B134" s="148">
        <v>6</v>
      </c>
      <c r="C134" s="148" t="s">
        <v>97</v>
      </c>
      <c r="D134" s="111">
        <v>1</v>
      </c>
      <c r="E134" s="111">
        <v>2</v>
      </c>
      <c r="F134" s="111">
        <v>11</v>
      </c>
      <c r="G134" s="74">
        <f>F134-E134+1</f>
        <v>10</v>
      </c>
      <c r="H134" s="73" t="s">
        <v>114</v>
      </c>
      <c r="I134" s="74">
        <v>1</v>
      </c>
      <c r="J134" s="73" t="s">
        <v>109</v>
      </c>
      <c r="K134" s="72" t="s">
        <v>115</v>
      </c>
      <c r="L134" s="9"/>
      <c r="M134" s="9">
        <v>120</v>
      </c>
      <c r="N134" s="11">
        <f>L134/G134</f>
        <v>0</v>
      </c>
      <c r="O134" s="12">
        <f>M134/5</f>
        <v>24</v>
      </c>
      <c r="P134" s="13"/>
      <c r="Q134" s="14">
        <f>IF(G134=0,0,L134)</f>
        <v>0</v>
      </c>
      <c r="R134" s="15">
        <f>IF(G134=0,0,M134/1.5)</f>
        <v>80</v>
      </c>
      <c r="S134" s="14">
        <f>P134+Q134+R134</f>
        <v>80</v>
      </c>
      <c r="T134" s="17"/>
    </row>
    <row r="135" spans="1:21" s="16" customFormat="1" x14ac:dyDescent="0.25">
      <c r="A135" s="130" t="s">
        <v>108</v>
      </c>
      <c r="B135" s="148">
        <v>6</v>
      </c>
      <c r="C135" s="148" t="s">
        <v>98</v>
      </c>
      <c r="D135" s="111">
        <v>2</v>
      </c>
      <c r="E135" s="111">
        <v>2</v>
      </c>
      <c r="F135" s="111">
        <v>11</v>
      </c>
      <c r="G135" s="74">
        <f>F135-E135+1</f>
        <v>10</v>
      </c>
      <c r="H135" s="73" t="s">
        <v>116</v>
      </c>
      <c r="I135" s="74">
        <v>2</v>
      </c>
      <c r="J135" s="73" t="s">
        <v>112</v>
      </c>
      <c r="K135" s="72" t="s">
        <v>115</v>
      </c>
      <c r="L135" s="9"/>
      <c r="M135" s="9">
        <v>120</v>
      </c>
      <c r="N135" s="11">
        <f>L135/G135</f>
        <v>0</v>
      </c>
      <c r="O135" s="12">
        <f>M135/5</f>
        <v>24</v>
      </c>
      <c r="P135" s="13"/>
      <c r="Q135" s="14">
        <f>IF(G135=0,0,L135)</f>
        <v>0</v>
      </c>
      <c r="R135" s="15">
        <f>IF(G135=0,0,M135/1.5)</f>
        <v>80</v>
      </c>
      <c r="S135" s="14">
        <f>P135+Q135+R135</f>
        <v>80</v>
      </c>
    </row>
    <row r="136" spans="1:21" s="16" customFormat="1" x14ac:dyDescent="0.25">
      <c r="A136" s="130" t="s">
        <v>108</v>
      </c>
      <c r="B136" s="148">
        <v>7</v>
      </c>
      <c r="C136" s="148" t="s">
        <v>97</v>
      </c>
      <c r="D136" s="111">
        <v>1</v>
      </c>
      <c r="E136" s="111">
        <v>2</v>
      </c>
      <c r="F136" s="111">
        <v>11</v>
      </c>
      <c r="G136" s="74">
        <f>F136-E136+1</f>
        <v>10</v>
      </c>
      <c r="H136" s="73" t="s">
        <v>114</v>
      </c>
      <c r="I136" s="74">
        <v>1</v>
      </c>
      <c r="J136" s="73" t="s">
        <v>109</v>
      </c>
      <c r="K136" s="72" t="s">
        <v>115</v>
      </c>
      <c r="L136" s="9"/>
      <c r="M136" s="9">
        <v>120</v>
      </c>
      <c r="N136" s="11">
        <f>L136/G136</f>
        <v>0</v>
      </c>
      <c r="O136" s="12">
        <f>M136/5</f>
        <v>24</v>
      </c>
      <c r="P136" s="13"/>
      <c r="Q136" s="14">
        <f>IF(G136=0,0,L136)</f>
        <v>0</v>
      </c>
      <c r="R136" s="15">
        <f>IF(G136=0,0,M136/1.5)</f>
        <v>80</v>
      </c>
      <c r="S136" s="14">
        <f>P136+Q136+R136</f>
        <v>80</v>
      </c>
      <c r="T136" s="17"/>
    </row>
    <row r="137" spans="1:21" s="16" customFormat="1" x14ac:dyDescent="0.25">
      <c r="A137" s="130" t="s">
        <v>108</v>
      </c>
      <c r="B137" s="148">
        <v>7</v>
      </c>
      <c r="C137" s="148" t="s">
        <v>98</v>
      </c>
      <c r="D137" s="111">
        <v>2</v>
      </c>
      <c r="E137" s="111">
        <v>2</v>
      </c>
      <c r="F137" s="111">
        <v>11</v>
      </c>
      <c r="G137" s="74">
        <f>F137-E137+1</f>
        <v>10</v>
      </c>
      <c r="H137" s="73" t="s">
        <v>116</v>
      </c>
      <c r="I137" s="74">
        <v>2</v>
      </c>
      <c r="J137" s="73" t="s">
        <v>112</v>
      </c>
      <c r="K137" s="72" t="s">
        <v>115</v>
      </c>
      <c r="L137" s="9"/>
      <c r="M137" s="9">
        <v>120</v>
      </c>
      <c r="N137" s="11">
        <f>L137/G137</f>
        <v>0</v>
      </c>
      <c r="O137" s="12">
        <f>M137/5</f>
        <v>24</v>
      </c>
      <c r="P137" s="13"/>
      <c r="Q137" s="14">
        <f>IF(G137=0,0,L137)</f>
        <v>0</v>
      </c>
      <c r="R137" s="15">
        <f>IF(G137=0,0,M137/1.5)</f>
        <v>80</v>
      </c>
      <c r="S137" s="14">
        <f>P137+Q137+R137</f>
        <v>80</v>
      </c>
    </row>
    <row r="138" spans="1:21" s="16" customFormat="1" ht="25.5" hidden="1" x14ac:dyDescent="0.25">
      <c r="A138" s="1" t="s">
        <v>0</v>
      </c>
      <c r="B138" s="1" t="s">
        <v>5</v>
      </c>
      <c r="C138" s="1" t="s">
        <v>6</v>
      </c>
      <c r="D138" s="2" t="s">
        <v>7</v>
      </c>
      <c r="E138" s="1" t="s">
        <v>8</v>
      </c>
      <c r="F138" s="1" t="s">
        <v>9</v>
      </c>
      <c r="G138" s="2" t="s">
        <v>10</v>
      </c>
      <c r="H138" s="1" t="s">
        <v>1</v>
      </c>
      <c r="I138" s="2" t="s">
        <v>2</v>
      </c>
      <c r="J138" s="1" t="s">
        <v>3</v>
      </c>
      <c r="K138" s="1" t="s">
        <v>4</v>
      </c>
      <c r="L138" s="1" t="s">
        <v>11</v>
      </c>
      <c r="M138" s="1" t="s">
        <v>12</v>
      </c>
      <c r="N138" s="3" t="s">
        <v>13</v>
      </c>
      <c r="O138" s="3" t="s">
        <v>14</v>
      </c>
      <c r="P138" s="2" t="s">
        <v>15</v>
      </c>
      <c r="Q138" s="1" t="s">
        <v>16</v>
      </c>
      <c r="R138" s="1" t="s">
        <v>17</v>
      </c>
      <c r="S138" s="4" t="s">
        <v>18</v>
      </c>
      <c r="T138" s="40" t="s">
        <v>19</v>
      </c>
      <c r="U138" s="40" t="s">
        <v>20</v>
      </c>
    </row>
    <row r="139" spans="1:21" s="23" customFormat="1" hidden="1" x14ac:dyDescent="0.25">
      <c r="A139" s="131"/>
      <c r="B139" s="112">
        <v>3</v>
      </c>
      <c r="C139" s="150" t="s">
        <v>42</v>
      </c>
      <c r="D139" s="112"/>
      <c r="E139" s="112">
        <v>1</v>
      </c>
      <c r="F139" s="112">
        <v>15</v>
      </c>
      <c r="G139" s="20">
        <f>F139-E139+1</f>
        <v>15</v>
      </c>
      <c r="H139" s="19" t="s">
        <v>103</v>
      </c>
      <c r="I139" s="20"/>
      <c r="J139" s="19" t="s">
        <v>70</v>
      </c>
      <c r="K139" s="23" t="s">
        <v>50</v>
      </c>
      <c r="L139" s="20">
        <v>30</v>
      </c>
      <c r="M139" s="20"/>
      <c r="N139" s="21"/>
      <c r="O139" s="22">
        <f>M139/6</f>
        <v>0</v>
      </c>
      <c r="Q139" s="24">
        <f>IF(G139=0,0,L139)</f>
        <v>30</v>
      </c>
      <c r="R139" s="25">
        <f>IF(G139=0,0,M139/1.5)</f>
        <v>0</v>
      </c>
      <c r="S139" s="24">
        <f>P139+Q139+R139</f>
        <v>30</v>
      </c>
    </row>
    <row r="140" spans="1:21" s="16" customFormat="1" ht="25.5" hidden="1" x14ac:dyDescent="0.25">
      <c r="A140" s="1" t="s">
        <v>0</v>
      </c>
      <c r="B140" s="1" t="s">
        <v>5</v>
      </c>
      <c r="C140" s="1" t="s">
        <v>6</v>
      </c>
      <c r="D140" s="2" t="s">
        <v>7</v>
      </c>
      <c r="E140" s="1" t="s">
        <v>8</v>
      </c>
      <c r="F140" s="1" t="s">
        <v>9</v>
      </c>
      <c r="G140" s="2" t="s">
        <v>10</v>
      </c>
      <c r="H140" s="1" t="s">
        <v>1</v>
      </c>
      <c r="I140" s="2" t="s">
        <v>2</v>
      </c>
      <c r="J140" s="1" t="s">
        <v>3</v>
      </c>
      <c r="K140" s="1" t="s">
        <v>4</v>
      </c>
      <c r="L140" s="1" t="s">
        <v>11</v>
      </c>
      <c r="M140" s="1" t="s">
        <v>12</v>
      </c>
      <c r="N140" s="3" t="s">
        <v>13</v>
      </c>
      <c r="O140" s="3" t="s">
        <v>14</v>
      </c>
      <c r="P140" s="2" t="s">
        <v>15</v>
      </c>
      <c r="Q140" s="1" t="s">
        <v>16</v>
      </c>
      <c r="R140" s="1" t="s">
        <v>17</v>
      </c>
      <c r="S140" s="4" t="s">
        <v>18</v>
      </c>
      <c r="T140" s="40" t="s">
        <v>19</v>
      </c>
      <c r="U140" s="40" t="s">
        <v>20</v>
      </c>
    </row>
    <row r="141" spans="1:21" s="16" customFormat="1" hidden="1" x14ac:dyDescent="0.25">
      <c r="A141" s="121"/>
      <c r="B141" s="113">
        <v>3</v>
      </c>
      <c r="C141" s="113">
        <v>5</v>
      </c>
      <c r="D141" s="102"/>
      <c r="E141" s="102">
        <v>1</v>
      </c>
      <c r="F141" s="102">
        <v>15</v>
      </c>
      <c r="G141" s="9">
        <f>F141-E141+1</f>
        <v>15</v>
      </c>
      <c r="H141" s="8" t="s">
        <v>26</v>
      </c>
      <c r="I141" s="9"/>
      <c r="J141" s="8" t="s">
        <v>117</v>
      </c>
      <c r="K141" s="31" t="s">
        <v>118</v>
      </c>
      <c r="L141" s="9">
        <v>15</v>
      </c>
      <c r="M141" s="9"/>
      <c r="N141" s="11">
        <f>L141/G141</f>
        <v>1</v>
      </c>
      <c r="O141" s="12">
        <f>M141/5</f>
        <v>0</v>
      </c>
      <c r="P141" s="13"/>
      <c r="Q141" s="14">
        <f>IF(G141=0,0,L141)</f>
        <v>15</v>
      </c>
      <c r="R141" s="15">
        <f>IF(G141=0,0,M141/1.5)</f>
        <v>0</v>
      </c>
      <c r="S141" s="14">
        <f>P141+Q141+R141</f>
        <v>15</v>
      </c>
    </row>
    <row r="142" spans="1:21" s="16" customFormat="1" hidden="1" x14ac:dyDescent="0.25">
      <c r="A142" s="121"/>
      <c r="B142" s="113">
        <v>3</v>
      </c>
      <c r="C142" s="113">
        <v>6</v>
      </c>
      <c r="D142" s="102"/>
      <c r="E142" s="102">
        <v>1</v>
      </c>
      <c r="F142" s="102">
        <v>15</v>
      </c>
      <c r="G142" s="9">
        <v>15</v>
      </c>
      <c r="H142" s="8" t="s">
        <v>22</v>
      </c>
      <c r="I142" s="9"/>
      <c r="J142" s="8" t="s">
        <v>117</v>
      </c>
      <c r="K142" s="31" t="s">
        <v>118</v>
      </c>
      <c r="L142" s="9">
        <v>15</v>
      </c>
      <c r="M142" s="9"/>
      <c r="N142" s="11">
        <f>L142/G142</f>
        <v>1</v>
      </c>
      <c r="O142" s="12">
        <f>M142/5</f>
        <v>0</v>
      </c>
      <c r="P142" s="13"/>
      <c r="Q142" s="14">
        <f>IF(G142=0,0,L142)</f>
        <v>15</v>
      </c>
      <c r="R142" s="15">
        <f>IF(G142=0,0,M142/1.5)</f>
        <v>0</v>
      </c>
      <c r="S142" s="14">
        <f>P142+Q142+R142</f>
        <v>15</v>
      </c>
    </row>
    <row r="143" spans="1:21" s="16" customFormat="1" hidden="1" x14ac:dyDescent="0.25">
      <c r="A143" s="121"/>
      <c r="B143" s="113">
        <v>5</v>
      </c>
      <c r="C143" s="113">
        <v>5</v>
      </c>
      <c r="D143" s="102"/>
      <c r="E143" s="102">
        <v>1</v>
      </c>
      <c r="F143" s="102">
        <v>15</v>
      </c>
      <c r="G143" s="9">
        <f>F143-E143+1</f>
        <v>15</v>
      </c>
      <c r="H143" s="8" t="s">
        <v>32</v>
      </c>
      <c r="I143" s="9"/>
      <c r="J143" s="8" t="s">
        <v>117</v>
      </c>
      <c r="K143" s="31" t="s">
        <v>118</v>
      </c>
      <c r="L143" s="9">
        <v>15</v>
      </c>
      <c r="M143" s="9"/>
      <c r="N143" s="11">
        <f>L143/G143</f>
        <v>1</v>
      </c>
      <c r="O143" s="12">
        <f>M143/5</f>
        <v>0</v>
      </c>
      <c r="P143" s="13"/>
      <c r="Q143" s="14">
        <f>IF(G143=0,0,L143)</f>
        <v>15</v>
      </c>
      <c r="R143" s="15">
        <f>IF(G143=0,0,M143/1.5)</f>
        <v>0</v>
      </c>
      <c r="S143" s="14">
        <f>P143+Q143+R143</f>
        <v>15</v>
      </c>
    </row>
    <row r="144" spans="1:21" s="16" customFormat="1" hidden="1" x14ac:dyDescent="0.25">
      <c r="A144" s="121"/>
      <c r="B144" s="113">
        <v>5</v>
      </c>
      <c r="C144" s="113">
        <v>6</v>
      </c>
      <c r="D144" s="102"/>
      <c r="E144" s="102">
        <v>1</v>
      </c>
      <c r="F144" s="102">
        <v>15</v>
      </c>
      <c r="G144" s="9">
        <f>F144-E144+1</f>
        <v>15</v>
      </c>
      <c r="H144" s="8" t="s">
        <v>28</v>
      </c>
      <c r="I144" s="9"/>
      <c r="J144" s="8" t="s">
        <v>117</v>
      </c>
      <c r="K144" s="31" t="s">
        <v>118</v>
      </c>
      <c r="L144" s="9">
        <v>15</v>
      </c>
      <c r="M144" s="9"/>
      <c r="N144" s="11">
        <f>L144/G144</f>
        <v>1</v>
      </c>
      <c r="O144" s="12">
        <f>M144/6</f>
        <v>0</v>
      </c>
      <c r="P144" s="13"/>
      <c r="Q144" s="14">
        <f>IF(G144=0,0,L144)</f>
        <v>15</v>
      </c>
      <c r="R144" s="15">
        <f>IF(G144=0,0,M144/1.5)</f>
        <v>0</v>
      </c>
      <c r="S144" s="14">
        <f>P144+Q144+R144</f>
        <v>15</v>
      </c>
      <c r="T144" s="18"/>
      <c r="U144" s="18"/>
    </row>
    <row r="145" spans="1:21" s="16" customFormat="1" ht="18.75" hidden="1" x14ac:dyDescent="0.3">
      <c r="A145" s="121"/>
      <c r="B145" s="113"/>
      <c r="C145" s="113"/>
      <c r="D145" s="102"/>
      <c r="E145" s="102"/>
      <c r="F145" s="102"/>
      <c r="G145" s="9"/>
      <c r="H145" s="8"/>
      <c r="I145" s="9"/>
      <c r="J145" s="8"/>
      <c r="K145" s="31"/>
      <c r="L145" s="9"/>
      <c r="M145" s="9"/>
      <c r="N145" s="11"/>
      <c r="O145" s="12"/>
      <c r="P145" s="13"/>
      <c r="Q145" s="14"/>
      <c r="R145" s="14" t="s">
        <v>37</v>
      </c>
      <c r="S145" s="28">
        <f>SUM(S141:S144)</f>
        <v>60</v>
      </c>
      <c r="T145" s="30">
        <v>290</v>
      </c>
      <c r="U145" s="30">
        <f>S145-T145</f>
        <v>-230</v>
      </c>
    </row>
    <row r="146" spans="1:21" s="16" customFormat="1" ht="25.5" hidden="1" x14ac:dyDescent="0.25">
      <c r="A146" s="1" t="s">
        <v>0</v>
      </c>
      <c r="B146" s="1" t="s">
        <v>5</v>
      </c>
      <c r="C146" s="1" t="s">
        <v>6</v>
      </c>
      <c r="D146" s="2" t="s">
        <v>7</v>
      </c>
      <c r="E146" s="1" t="s">
        <v>8</v>
      </c>
      <c r="F146" s="1" t="s">
        <v>9</v>
      </c>
      <c r="G146" s="2" t="s">
        <v>10</v>
      </c>
      <c r="H146" s="1" t="s">
        <v>1</v>
      </c>
      <c r="I146" s="2" t="s">
        <v>2</v>
      </c>
      <c r="J146" s="1" t="s">
        <v>3</v>
      </c>
      <c r="K146" s="1" t="s">
        <v>4</v>
      </c>
      <c r="L146" s="1" t="s">
        <v>11</v>
      </c>
      <c r="M146" s="1" t="s">
        <v>12</v>
      </c>
      <c r="N146" s="3" t="s">
        <v>13</v>
      </c>
      <c r="O146" s="3" t="s">
        <v>14</v>
      </c>
      <c r="P146" s="2" t="s">
        <v>15</v>
      </c>
      <c r="Q146" s="1" t="s">
        <v>16</v>
      </c>
      <c r="R146" s="1" t="s">
        <v>17</v>
      </c>
      <c r="S146" s="4" t="s">
        <v>18</v>
      </c>
      <c r="T146" s="40" t="s">
        <v>19</v>
      </c>
      <c r="U146" s="40" t="s">
        <v>20</v>
      </c>
    </row>
    <row r="147" spans="1:21" s="16" customFormat="1" hidden="1" x14ac:dyDescent="0.25">
      <c r="A147" s="121"/>
      <c r="B147" s="113">
        <v>3</v>
      </c>
      <c r="C147" s="113">
        <v>5</v>
      </c>
      <c r="D147" s="102"/>
      <c r="E147" s="102">
        <v>1</v>
      </c>
      <c r="F147" s="102">
        <v>15</v>
      </c>
      <c r="G147" s="9">
        <v>15</v>
      </c>
      <c r="H147" s="8" t="s">
        <v>22</v>
      </c>
      <c r="I147" s="9"/>
      <c r="J147" s="8" t="s">
        <v>23</v>
      </c>
      <c r="K147" s="10" t="s">
        <v>119</v>
      </c>
      <c r="L147" s="9">
        <v>15</v>
      </c>
      <c r="M147" s="9"/>
      <c r="N147" s="11">
        <f>L147/G147</f>
        <v>1</v>
      </c>
      <c r="O147" s="12">
        <f>M147/5</f>
        <v>0</v>
      </c>
      <c r="P147" s="13"/>
      <c r="Q147" s="14">
        <f>IF(G147=0,0,L147)</f>
        <v>15</v>
      </c>
      <c r="R147" s="15">
        <f>IF(G147=0,0,M147/1.5)</f>
        <v>0</v>
      </c>
      <c r="S147" s="14">
        <f t="shared" ref="S147:S150" si="22">P147+Q147+R147</f>
        <v>15</v>
      </c>
    </row>
    <row r="148" spans="1:21" s="16" customFormat="1" hidden="1" x14ac:dyDescent="0.25">
      <c r="A148" s="121"/>
      <c r="B148" s="113">
        <v>3</v>
      </c>
      <c r="C148" s="113">
        <v>6</v>
      </c>
      <c r="D148" s="102"/>
      <c r="E148" s="102">
        <v>1</v>
      </c>
      <c r="F148" s="102">
        <v>15</v>
      </c>
      <c r="G148" s="9">
        <v>15</v>
      </c>
      <c r="H148" s="8" t="s">
        <v>26</v>
      </c>
      <c r="I148" s="9"/>
      <c r="J148" s="8" t="s">
        <v>23</v>
      </c>
      <c r="K148" s="10" t="s">
        <v>119</v>
      </c>
      <c r="L148" s="9">
        <v>15</v>
      </c>
      <c r="M148" s="9"/>
      <c r="N148" s="11">
        <f>L148/G148</f>
        <v>1</v>
      </c>
      <c r="O148" s="12">
        <f>M148/5</f>
        <v>0</v>
      </c>
      <c r="P148" s="13"/>
      <c r="Q148" s="14">
        <f>IF(G148=0,0,L148)</f>
        <v>15</v>
      </c>
      <c r="R148" s="15">
        <f>IF(G148=0,0,M148/1.5)</f>
        <v>0</v>
      </c>
      <c r="S148" s="14">
        <f t="shared" si="22"/>
        <v>15</v>
      </c>
    </row>
    <row r="149" spans="1:21" s="16" customFormat="1" hidden="1" x14ac:dyDescent="0.25">
      <c r="A149" s="121"/>
      <c r="B149" s="113">
        <v>5</v>
      </c>
      <c r="C149" s="113">
        <v>5</v>
      </c>
      <c r="D149" s="102"/>
      <c r="E149" s="102">
        <v>1</v>
      </c>
      <c r="F149" s="102">
        <v>15</v>
      </c>
      <c r="G149" s="9">
        <v>15</v>
      </c>
      <c r="H149" s="8" t="s">
        <v>28</v>
      </c>
      <c r="I149" s="9"/>
      <c r="J149" s="41" t="s">
        <v>23</v>
      </c>
      <c r="K149" s="10" t="s">
        <v>119</v>
      </c>
      <c r="L149" s="9">
        <v>15</v>
      </c>
      <c r="M149" s="9"/>
      <c r="N149" s="11">
        <f>L149/G149</f>
        <v>1</v>
      </c>
      <c r="O149" s="12">
        <f t="shared" ref="O149" si="23">M149/6</f>
        <v>0</v>
      </c>
      <c r="P149" s="13"/>
      <c r="Q149" s="14">
        <f>IF(G149=0,0,L149)</f>
        <v>15</v>
      </c>
      <c r="R149" s="15">
        <f>IF(G149=0,0,M149/1.5)</f>
        <v>0</v>
      </c>
      <c r="S149" s="14">
        <f t="shared" si="22"/>
        <v>15</v>
      </c>
      <c r="T149" s="18"/>
      <c r="U149" s="18"/>
    </row>
    <row r="150" spans="1:21" s="16" customFormat="1" hidden="1" x14ac:dyDescent="0.25">
      <c r="A150" s="121"/>
      <c r="B150" s="113">
        <v>5</v>
      </c>
      <c r="C150" s="113">
        <v>6</v>
      </c>
      <c r="D150" s="102"/>
      <c r="E150" s="102">
        <v>1</v>
      </c>
      <c r="F150" s="102">
        <v>15</v>
      </c>
      <c r="G150" s="9">
        <v>15</v>
      </c>
      <c r="H150" s="8" t="s">
        <v>32</v>
      </c>
      <c r="I150" s="9"/>
      <c r="J150" s="8" t="s">
        <v>23</v>
      </c>
      <c r="K150" s="10" t="s">
        <v>119</v>
      </c>
      <c r="L150" s="9">
        <v>15</v>
      </c>
      <c r="M150" s="9"/>
      <c r="N150" s="11">
        <f>L150/G150</f>
        <v>1</v>
      </c>
      <c r="O150" s="12">
        <f>M150/5</f>
        <v>0</v>
      </c>
      <c r="P150" s="13"/>
      <c r="Q150" s="14">
        <f>IF(G150=0,0,L150)</f>
        <v>15</v>
      </c>
      <c r="R150" s="15">
        <f>IF(G150=0,0,M150/1.5)</f>
        <v>0</v>
      </c>
      <c r="S150" s="14">
        <f t="shared" si="22"/>
        <v>15</v>
      </c>
    </row>
    <row r="151" spans="1:21" s="16" customFormat="1" ht="18.75" hidden="1" x14ac:dyDescent="0.3">
      <c r="A151" s="131"/>
      <c r="B151" s="137"/>
      <c r="C151" s="113"/>
      <c r="D151" s="102"/>
      <c r="E151" s="102"/>
      <c r="F151" s="102"/>
      <c r="G151" s="9"/>
      <c r="H151" s="8"/>
      <c r="I151" s="9"/>
      <c r="J151" s="8"/>
      <c r="K151" s="13"/>
      <c r="L151" s="9"/>
      <c r="M151" s="9"/>
      <c r="N151" s="11"/>
      <c r="O151" s="12"/>
      <c r="P151" s="13"/>
      <c r="Q151" s="14"/>
      <c r="R151" s="14" t="s">
        <v>37</v>
      </c>
      <c r="S151" s="28">
        <f>SUM(S6:S150)</f>
        <v>4329</v>
      </c>
      <c r="T151" s="30">
        <v>290</v>
      </c>
      <c r="U151" s="30">
        <f>S151-T151</f>
        <v>4039</v>
      </c>
    </row>
    <row r="152" spans="1:21" s="51" customFormat="1" ht="15.95" hidden="1" customHeight="1" x14ac:dyDescent="0.3">
      <c r="A152" s="132"/>
      <c r="B152" s="149"/>
      <c r="C152" s="156"/>
      <c r="D152" s="149"/>
      <c r="E152" s="149"/>
      <c r="F152" s="149"/>
      <c r="G152" s="43"/>
      <c r="H152" s="42"/>
      <c r="I152" s="43"/>
      <c r="J152" s="42" t="s">
        <v>120</v>
      </c>
      <c r="K152" s="44"/>
      <c r="L152" s="43"/>
      <c r="M152" s="43"/>
      <c r="N152" s="45"/>
      <c r="O152" s="46"/>
      <c r="P152" s="44"/>
      <c r="Q152" s="47"/>
      <c r="R152" s="47"/>
      <c r="S152" s="48"/>
      <c r="T152" s="49">
        <v>90</v>
      </c>
      <c r="U152" s="50"/>
    </row>
    <row r="153" spans="1:21" s="16" customFormat="1" ht="25.5" hidden="1" x14ac:dyDescent="0.25">
      <c r="A153" s="1" t="s">
        <v>0</v>
      </c>
      <c r="B153" s="1" t="s">
        <v>5</v>
      </c>
      <c r="C153" s="1" t="s">
        <v>6</v>
      </c>
      <c r="D153" s="2" t="s">
        <v>7</v>
      </c>
      <c r="E153" s="1" t="s">
        <v>8</v>
      </c>
      <c r="F153" s="1" t="s">
        <v>9</v>
      </c>
      <c r="G153" s="2" t="s">
        <v>10</v>
      </c>
      <c r="H153" s="1" t="s">
        <v>1</v>
      </c>
      <c r="I153" s="2" t="s">
        <v>2</v>
      </c>
      <c r="J153" s="1" t="s">
        <v>3</v>
      </c>
      <c r="K153" s="1" t="s">
        <v>4</v>
      </c>
      <c r="L153" s="1" t="s">
        <v>11</v>
      </c>
      <c r="M153" s="1" t="s">
        <v>12</v>
      </c>
      <c r="N153" s="3" t="s">
        <v>13</v>
      </c>
      <c r="O153" s="3" t="s">
        <v>14</v>
      </c>
      <c r="P153" s="2" t="s">
        <v>15</v>
      </c>
      <c r="Q153" s="1" t="s">
        <v>16</v>
      </c>
      <c r="R153" s="1" t="s">
        <v>17</v>
      </c>
      <c r="S153" s="4" t="s">
        <v>18</v>
      </c>
      <c r="T153" s="40" t="s">
        <v>19</v>
      </c>
      <c r="U153" s="40" t="s">
        <v>20</v>
      </c>
    </row>
    <row r="154" spans="1:21" s="16" customFormat="1" hidden="1" x14ac:dyDescent="0.25">
      <c r="A154" s="121"/>
      <c r="B154" s="137">
        <v>2</v>
      </c>
      <c r="C154" s="113" t="s">
        <v>44</v>
      </c>
      <c r="D154" s="102"/>
      <c r="E154" s="102">
        <v>2</v>
      </c>
      <c r="F154" s="102">
        <v>16</v>
      </c>
      <c r="G154" s="9">
        <f t="shared" ref="G154:G159" si="24">F154-E154+1</f>
        <v>15</v>
      </c>
      <c r="H154" s="8" t="s">
        <v>121</v>
      </c>
      <c r="I154" s="9"/>
      <c r="J154" s="8" t="s">
        <v>93</v>
      </c>
      <c r="K154" s="13" t="s">
        <v>122</v>
      </c>
      <c r="L154" s="9">
        <v>30</v>
      </c>
      <c r="M154" s="9"/>
      <c r="N154" s="11"/>
      <c r="O154" s="12">
        <f t="shared" ref="O154:O159" si="25">M154/6</f>
        <v>0</v>
      </c>
      <c r="P154" s="13"/>
      <c r="Q154" s="14">
        <f>IF(G154=0,0,L154)</f>
        <v>30</v>
      </c>
      <c r="R154" s="15">
        <f>IF(G154=0,0,M154/1.5)</f>
        <v>0</v>
      </c>
      <c r="S154" s="14">
        <f t="shared" ref="S154:S159" si="26">P154+Q154+R154</f>
        <v>30</v>
      </c>
    </row>
    <row r="155" spans="1:21" s="16" customFormat="1" hidden="1" x14ac:dyDescent="0.25">
      <c r="A155" s="121"/>
      <c r="B155" s="137">
        <v>4</v>
      </c>
      <c r="C155" s="113" t="s">
        <v>31</v>
      </c>
      <c r="D155" s="102"/>
      <c r="E155" s="102">
        <v>1</v>
      </c>
      <c r="F155" s="102">
        <v>15</v>
      </c>
      <c r="G155" s="9">
        <f t="shared" si="24"/>
        <v>15</v>
      </c>
      <c r="H155" s="8" t="s">
        <v>100</v>
      </c>
      <c r="I155" s="9"/>
      <c r="J155" s="8" t="s">
        <v>93</v>
      </c>
      <c r="K155" s="13" t="s">
        <v>94</v>
      </c>
      <c r="L155" s="9">
        <v>30</v>
      </c>
      <c r="M155" s="9"/>
      <c r="N155" s="11">
        <f>L155/G155</f>
        <v>2</v>
      </c>
      <c r="O155" s="12">
        <f t="shared" si="25"/>
        <v>0</v>
      </c>
      <c r="P155" s="13"/>
      <c r="Q155" s="14">
        <f>IF(G155=0,0,L155)</f>
        <v>30</v>
      </c>
      <c r="R155" s="15">
        <f>IF(G155=0,0,M155/1.5)</f>
        <v>0</v>
      </c>
      <c r="S155" s="14">
        <f t="shared" si="26"/>
        <v>30</v>
      </c>
    </row>
    <row r="156" spans="1:21" s="32" customFormat="1" hidden="1" x14ac:dyDescent="0.25">
      <c r="A156" s="121"/>
      <c r="B156" s="137">
        <v>4</v>
      </c>
      <c r="C156" s="113" t="s">
        <v>42</v>
      </c>
      <c r="D156" s="102"/>
      <c r="E156" s="102">
        <v>1</v>
      </c>
      <c r="F156" s="102">
        <v>15</v>
      </c>
      <c r="G156" s="9">
        <f t="shared" si="24"/>
        <v>15</v>
      </c>
      <c r="H156" s="8" t="s">
        <v>103</v>
      </c>
      <c r="I156" s="9"/>
      <c r="J156" s="8" t="s">
        <v>93</v>
      </c>
      <c r="K156" s="13" t="s">
        <v>94</v>
      </c>
      <c r="L156" s="9">
        <v>30</v>
      </c>
      <c r="M156" s="9"/>
      <c r="N156" s="11">
        <f>L156/G156</f>
        <v>2</v>
      </c>
      <c r="O156" s="12">
        <f t="shared" si="25"/>
        <v>0</v>
      </c>
      <c r="P156" s="13"/>
      <c r="Q156" s="14">
        <f>IF(G156=0,0,L156)</f>
        <v>30</v>
      </c>
      <c r="R156" s="15">
        <f>IF(G156=0,0,M156/1.5)</f>
        <v>0</v>
      </c>
      <c r="S156" s="14">
        <f t="shared" si="26"/>
        <v>30</v>
      </c>
      <c r="T156" s="16"/>
      <c r="U156" s="26"/>
    </row>
    <row r="157" spans="1:21" s="16" customFormat="1" hidden="1" x14ac:dyDescent="0.25">
      <c r="A157" s="121"/>
      <c r="B157" s="137">
        <v>4</v>
      </c>
      <c r="C157" s="113" t="s">
        <v>44</v>
      </c>
      <c r="D157" s="102"/>
      <c r="E157" s="102">
        <v>1</v>
      </c>
      <c r="F157" s="102">
        <v>15</v>
      </c>
      <c r="G157" s="9">
        <f t="shared" si="24"/>
        <v>15</v>
      </c>
      <c r="H157" s="8" t="s">
        <v>81</v>
      </c>
      <c r="I157" s="9"/>
      <c r="J157" s="8" t="s">
        <v>93</v>
      </c>
      <c r="K157" s="13" t="s">
        <v>94</v>
      </c>
      <c r="L157" s="9">
        <v>30</v>
      </c>
      <c r="M157" s="9"/>
      <c r="N157" s="11">
        <f>L157/G157</f>
        <v>2</v>
      </c>
      <c r="O157" s="12">
        <f t="shared" si="25"/>
        <v>0</v>
      </c>
      <c r="P157" s="13"/>
      <c r="Q157" s="14">
        <f>IF(G157=0,0,L157)</f>
        <v>30</v>
      </c>
      <c r="R157" s="15">
        <f>IF(G157=0,0,M157/1.5)</f>
        <v>0</v>
      </c>
      <c r="S157" s="14">
        <f t="shared" si="26"/>
        <v>30</v>
      </c>
    </row>
    <row r="158" spans="1:21" s="16" customFormat="1" hidden="1" x14ac:dyDescent="0.25">
      <c r="A158" s="121"/>
      <c r="B158" s="137">
        <v>5</v>
      </c>
      <c r="C158" s="113" t="s">
        <v>31</v>
      </c>
      <c r="D158" s="102"/>
      <c r="E158" s="102">
        <v>1</v>
      </c>
      <c r="F158" s="102">
        <v>15</v>
      </c>
      <c r="G158" s="9">
        <f t="shared" si="24"/>
        <v>15</v>
      </c>
      <c r="H158" s="8" t="s">
        <v>88</v>
      </c>
      <c r="I158" s="9"/>
      <c r="J158" s="8" t="s">
        <v>93</v>
      </c>
      <c r="K158" s="13" t="s">
        <v>94</v>
      </c>
      <c r="L158" s="9">
        <v>30</v>
      </c>
      <c r="M158" s="9"/>
      <c r="N158" s="11">
        <f>L158/G158</f>
        <v>2</v>
      </c>
      <c r="O158" s="12">
        <f t="shared" si="25"/>
        <v>0</v>
      </c>
      <c r="P158" s="13"/>
      <c r="Q158" s="14">
        <f>IF(G158=0,0,L158)</f>
        <v>30</v>
      </c>
      <c r="R158" s="15">
        <f>IF(G158=0,0,M158/1.5)</f>
        <v>0</v>
      </c>
      <c r="S158" s="14">
        <f t="shared" si="26"/>
        <v>30</v>
      </c>
    </row>
    <row r="159" spans="1:21" s="16" customFormat="1" hidden="1" x14ac:dyDescent="0.25">
      <c r="A159" s="52"/>
      <c r="B159" s="137">
        <v>5</v>
      </c>
      <c r="C159" s="113" t="s">
        <v>60</v>
      </c>
      <c r="D159" s="102"/>
      <c r="E159" s="102">
        <v>2</v>
      </c>
      <c r="F159" s="102">
        <v>16</v>
      </c>
      <c r="G159" s="9">
        <f t="shared" si="24"/>
        <v>15</v>
      </c>
      <c r="H159" s="8" t="s">
        <v>123</v>
      </c>
      <c r="I159" s="9"/>
      <c r="J159" s="8" t="s">
        <v>93</v>
      </c>
      <c r="K159" s="13" t="s">
        <v>122</v>
      </c>
      <c r="L159" s="9">
        <v>30</v>
      </c>
      <c r="M159" s="9"/>
      <c r="N159" s="11"/>
      <c r="O159" s="12">
        <f t="shared" si="25"/>
        <v>0</v>
      </c>
      <c r="P159" s="13"/>
      <c r="Q159" s="14">
        <f>IF(G159=0,0,L159)</f>
        <v>30</v>
      </c>
      <c r="R159" s="15">
        <f>IF(G159=0,0,M159/1.5)</f>
        <v>0</v>
      </c>
      <c r="S159" s="14">
        <f t="shared" si="26"/>
        <v>30</v>
      </c>
      <c r="U159" s="53"/>
    </row>
    <row r="160" spans="1:21" s="16" customFormat="1" ht="18.75" hidden="1" x14ac:dyDescent="0.3">
      <c r="A160" s="52"/>
      <c r="B160" s="137"/>
      <c r="C160" s="113"/>
      <c r="D160" s="102"/>
      <c r="E160" s="102"/>
      <c r="F160" s="102"/>
      <c r="G160" s="9"/>
      <c r="H160" s="8"/>
      <c r="I160" s="9"/>
      <c r="J160" s="8"/>
      <c r="K160" s="13"/>
      <c r="L160" s="9"/>
      <c r="M160" s="9"/>
      <c r="N160" s="11"/>
      <c r="O160" s="12"/>
      <c r="P160" s="13"/>
      <c r="Q160" s="14"/>
      <c r="R160" s="14" t="s">
        <v>37</v>
      </c>
      <c r="S160" s="28">
        <f>SUM(S154:S159)</f>
        <v>180</v>
      </c>
      <c r="T160" s="30">
        <v>310</v>
      </c>
      <c r="U160" s="30">
        <f>S160-T160</f>
        <v>-130</v>
      </c>
    </row>
    <row r="161" spans="1:29" s="16" customFormat="1" ht="25.5" hidden="1" x14ac:dyDescent="0.25">
      <c r="A161" s="1" t="s">
        <v>0</v>
      </c>
      <c r="B161" s="1" t="s">
        <v>5</v>
      </c>
      <c r="C161" s="1" t="s">
        <v>6</v>
      </c>
      <c r="D161" s="2" t="s">
        <v>7</v>
      </c>
      <c r="E161" s="1" t="s">
        <v>8</v>
      </c>
      <c r="F161" s="1" t="s">
        <v>9</v>
      </c>
      <c r="G161" s="2" t="s">
        <v>10</v>
      </c>
      <c r="H161" s="1" t="s">
        <v>1</v>
      </c>
      <c r="I161" s="2" t="s">
        <v>2</v>
      </c>
      <c r="J161" s="1" t="s">
        <v>3</v>
      </c>
      <c r="K161" s="1" t="s">
        <v>4</v>
      </c>
      <c r="L161" s="1" t="s">
        <v>11</v>
      </c>
      <c r="M161" s="1" t="s">
        <v>12</v>
      </c>
      <c r="N161" s="3" t="s">
        <v>13</v>
      </c>
      <c r="O161" s="3" t="s">
        <v>14</v>
      </c>
      <c r="P161" s="2" t="s">
        <v>15</v>
      </c>
      <c r="Q161" s="1" t="s">
        <v>16</v>
      </c>
      <c r="R161" s="1" t="s">
        <v>17</v>
      </c>
      <c r="S161" s="4" t="s">
        <v>18</v>
      </c>
      <c r="T161" s="40" t="s">
        <v>19</v>
      </c>
      <c r="U161" s="40" t="s">
        <v>20</v>
      </c>
    </row>
    <row r="162" spans="1:29" s="32" customFormat="1" hidden="1" x14ac:dyDescent="0.25">
      <c r="A162" s="121"/>
      <c r="B162" s="113">
        <v>3</v>
      </c>
      <c r="C162" s="113" t="s">
        <v>42</v>
      </c>
      <c r="D162" s="102"/>
      <c r="E162" s="102">
        <v>1</v>
      </c>
      <c r="F162" s="102">
        <v>15</v>
      </c>
      <c r="G162" s="9">
        <f t="shared" ref="G162:G166" si="27">F162-E162+1</f>
        <v>15</v>
      </c>
      <c r="H162" s="8" t="s">
        <v>100</v>
      </c>
      <c r="I162" s="9"/>
      <c r="J162" s="8" t="s">
        <v>49</v>
      </c>
      <c r="K162" s="13" t="s">
        <v>50</v>
      </c>
      <c r="L162" s="9">
        <v>30</v>
      </c>
      <c r="M162" s="9"/>
      <c r="N162" s="11">
        <f>L162/G162</f>
        <v>2</v>
      </c>
      <c r="O162" s="12">
        <f t="shared" ref="O162:O166" si="28">M162/6</f>
        <v>0</v>
      </c>
      <c r="P162" s="13"/>
      <c r="Q162" s="14">
        <f>IF(G162=0,0,L162)</f>
        <v>30</v>
      </c>
      <c r="R162" s="15">
        <f>IF(G162=0,0,M162/1.5)</f>
        <v>0</v>
      </c>
      <c r="S162" s="14">
        <f t="shared" ref="S162:S166" si="29">P162+Q162+R162</f>
        <v>30</v>
      </c>
      <c r="T162" s="16"/>
      <c r="U162" s="16"/>
    </row>
    <row r="163" spans="1:29" s="16" customFormat="1" hidden="1" x14ac:dyDescent="0.25">
      <c r="A163" s="121"/>
      <c r="B163" s="113">
        <v>3</v>
      </c>
      <c r="C163" s="113" t="s">
        <v>44</v>
      </c>
      <c r="D163" s="102"/>
      <c r="E163" s="102">
        <v>1</v>
      </c>
      <c r="F163" s="102">
        <v>15</v>
      </c>
      <c r="G163" s="9">
        <f t="shared" si="27"/>
        <v>15</v>
      </c>
      <c r="H163" s="8" t="s">
        <v>91</v>
      </c>
      <c r="I163" s="9"/>
      <c r="J163" s="8" t="s">
        <v>49</v>
      </c>
      <c r="K163" s="13" t="s">
        <v>50</v>
      </c>
      <c r="L163" s="9">
        <v>30</v>
      </c>
      <c r="M163" s="9"/>
      <c r="N163" s="11">
        <f>L163/G163</f>
        <v>2</v>
      </c>
      <c r="O163" s="12">
        <f t="shared" si="28"/>
        <v>0</v>
      </c>
      <c r="P163" s="13"/>
      <c r="Q163" s="14">
        <f>IF(G163=0,0,L163)</f>
        <v>30</v>
      </c>
      <c r="R163" s="15">
        <f>IF(G163=0,0,M163/1.5)</f>
        <v>0</v>
      </c>
      <c r="S163" s="14">
        <f t="shared" si="29"/>
        <v>30</v>
      </c>
    </row>
    <row r="164" spans="1:29" s="23" customFormat="1" hidden="1" x14ac:dyDescent="0.25">
      <c r="A164" s="131"/>
      <c r="B164" s="150">
        <v>4</v>
      </c>
      <c r="C164" s="150" t="s">
        <v>31</v>
      </c>
      <c r="D164" s="112"/>
      <c r="E164" s="112">
        <v>1</v>
      </c>
      <c r="F164" s="112">
        <v>15</v>
      </c>
      <c r="G164" s="20">
        <f>F164-E164+1</f>
        <v>15</v>
      </c>
      <c r="H164" s="19" t="s">
        <v>81</v>
      </c>
      <c r="I164" s="20"/>
      <c r="J164" s="19" t="s">
        <v>49</v>
      </c>
      <c r="K164" s="23" t="s">
        <v>90</v>
      </c>
      <c r="L164" s="20">
        <v>30</v>
      </c>
      <c r="M164" s="20"/>
      <c r="N164" s="21">
        <f>L164/G164</f>
        <v>2</v>
      </c>
      <c r="O164" s="22">
        <f>M164/6</f>
        <v>0</v>
      </c>
      <c r="Q164" s="24">
        <f>IF(G164=0,0,L164)</f>
        <v>30</v>
      </c>
      <c r="R164" s="25">
        <f>IF(G164=0,0,M164/1.5)</f>
        <v>0</v>
      </c>
      <c r="S164" s="24">
        <f>P164+Q164+R164</f>
        <v>30</v>
      </c>
    </row>
    <row r="165" spans="1:29" s="32" customFormat="1" hidden="1" x14ac:dyDescent="0.25">
      <c r="A165" s="133"/>
      <c r="B165" s="113">
        <v>4</v>
      </c>
      <c r="C165" s="113" t="s">
        <v>42</v>
      </c>
      <c r="D165" s="102"/>
      <c r="E165" s="102">
        <v>1</v>
      </c>
      <c r="F165" s="102">
        <v>15</v>
      </c>
      <c r="G165" s="9">
        <f t="shared" si="27"/>
        <v>15</v>
      </c>
      <c r="H165" s="8" t="s">
        <v>100</v>
      </c>
      <c r="I165" s="16"/>
      <c r="J165" s="8" t="s">
        <v>49</v>
      </c>
      <c r="K165" s="13" t="s">
        <v>90</v>
      </c>
      <c r="L165" s="9">
        <v>30</v>
      </c>
      <c r="M165" s="9"/>
      <c r="N165" s="11">
        <f>L165/G165</f>
        <v>2</v>
      </c>
      <c r="O165" s="12">
        <f t="shared" si="28"/>
        <v>0</v>
      </c>
      <c r="P165" s="13"/>
      <c r="Q165" s="14">
        <f>IF(G165=0,0,L165)</f>
        <v>30</v>
      </c>
      <c r="R165" s="15">
        <f>IF(G165=0,0,M165/1.5)</f>
        <v>0</v>
      </c>
      <c r="S165" s="14">
        <f t="shared" si="29"/>
        <v>30</v>
      </c>
      <c r="T165" s="16"/>
      <c r="U165" s="16"/>
    </row>
    <row r="166" spans="1:29" s="16" customFormat="1" hidden="1" x14ac:dyDescent="0.25">
      <c r="A166" s="121"/>
      <c r="B166" s="137">
        <v>4</v>
      </c>
      <c r="C166" s="113" t="s">
        <v>44</v>
      </c>
      <c r="D166" s="102"/>
      <c r="E166" s="102">
        <v>1</v>
      </c>
      <c r="F166" s="102">
        <v>15</v>
      </c>
      <c r="G166" s="9">
        <f t="shared" si="27"/>
        <v>15</v>
      </c>
      <c r="H166" s="8" t="s">
        <v>103</v>
      </c>
      <c r="I166" s="9"/>
      <c r="J166" s="8" t="s">
        <v>49</v>
      </c>
      <c r="K166" s="13" t="s">
        <v>90</v>
      </c>
      <c r="L166" s="9">
        <v>30</v>
      </c>
      <c r="M166" s="9"/>
      <c r="N166" s="11">
        <f>L166/G166</f>
        <v>2</v>
      </c>
      <c r="O166" s="12">
        <f t="shared" si="28"/>
        <v>0</v>
      </c>
      <c r="P166" s="13"/>
      <c r="Q166" s="14">
        <f>IF(G166=0,0,L166)</f>
        <v>30</v>
      </c>
      <c r="R166" s="15">
        <f>IF(G166=0,0,M166/1.5)</f>
        <v>0</v>
      </c>
      <c r="S166" s="14">
        <f t="shared" si="29"/>
        <v>30</v>
      </c>
    </row>
    <row r="167" spans="1:29" s="32" customFormat="1" ht="18.75" hidden="1" x14ac:dyDescent="0.3">
      <c r="A167" s="121"/>
      <c r="B167" s="113"/>
      <c r="C167" s="113"/>
      <c r="D167" s="102"/>
      <c r="E167" s="102"/>
      <c r="F167" s="102"/>
      <c r="G167" s="9"/>
      <c r="H167" s="8"/>
      <c r="I167" s="9"/>
      <c r="J167" s="8"/>
      <c r="K167" s="13"/>
      <c r="L167" s="9"/>
      <c r="M167" s="9"/>
      <c r="N167" s="11"/>
      <c r="O167" s="12"/>
      <c r="P167" s="13"/>
      <c r="Q167" s="14"/>
      <c r="R167" s="14" t="s">
        <v>37</v>
      </c>
      <c r="S167" s="28">
        <f>SUM(S23:S166)</f>
        <v>8598</v>
      </c>
      <c r="T167" s="30">
        <v>310</v>
      </c>
      <c r="U167" s="30">
        <f>S167-T167</f>
        <v>8288</v>
      </c>
    </row>
    <row r="168" spans="1:29" s="16" customFormat="1" ht="25.5" hidden="1" x14ac:dyDescent="0.25">
      <c r="A168" s="1" t="s">
        <v>0</v>
      </c>
      <c r="B168" s="1" t="s">
        <v>5</v>
      </c>
      <c r="C168" s="1" t="s">
        <v>6</v>
      </c>
      <c r="D168" s="2" t="s">
        <v>7</v>
      </c>
      <c r="E168" s="1" t="s">
        <v>8</v>
      </c>
      <c r="F168" s="1" t="s">
        <v>9</v>
      </c>
      <c r="G168" s="2" t="s">
        <v>10</v>
      </c>
      <c r="H168" s="1" t="s">
        <v>1</v>
      </c>
      <c r="I168" s="2" t="s">
        <v>2</v>
      </c>
      <c r="J168" s="1" t="s">
        <v>3</v>
      </c>
      <c r="K168" s="1" t="s">
        <v>4</v>
      </c>
      <c r="L168" s="1" t="s">
        <v>11</v>
      </c>
      <c r="M168" s="1" t="s">
        <v>12</v>
      </c>
      <c r="N168" s="3" t="s">
        <v>13</v>
      </c>
      <c r="O168" s="3" t="s">
        <v>14</v>
      </c>
      <c r="P168" s="2" t="s">
        <v>15</v>
      </c>
      <c r="Q168" s="1" t="s">
        <v>16</v>
      </c>
      <c r="R168" s="1" t="s">
        <v>17</v>
      </c>
      <c r="S168" s="4" t="s">
        <v>18</v>
      </c>
      <c r="T168" s="40" t="s">
        <v>19</v>
      </c>
      <c r="U168" s="40" t="s">
        <v>20</v>
      </c>
    </row>
    <row r="169" spans="1:29" s="16" customFormat="1" hidden="1" x14ac:dyDescent="0.25">
      <c r="A169" s="121"/>
      <c r="B169" s="137">
        <v>4</v>
      </c>
      <c r="C169" s="113" t="s">
        <v>31</v>
      </c>
      <c r="D169" s="102"/>
      <c r="E169" s="102">
        <v>1</v>
      </c>
      <c r="F169" s="102">
        <v>15</v>
      </c>
      <c r="G169" s="9">
        <f t="shared" ref="G169:G172" si="30">F169-E169+1</f>
        <v>15</v>
      </c>
      <c r="H169" s="8" t="s">
        <v>103</v>
      </c>
      <c r="I169" s="9"/>
      <c r="J169" s="8" t="s">
        <v>47</v>
      </c>
      <c r="K169" s="13" t="s">
        <v>92</v>
      </c>
      <c r="L169" s="9">
        <v>30</v>
      </c>
      <c r="M169" s="9"/>
      <c r="N169" s="11">
        <f>L169/G169</f>
        <v>2</v>
      </c>
      <c r="O169" s="12">
        <f t="shared" ref="O169:O172" si="31">M169/6</f>
        <v>0</v>
      </c>
      <c r="P169" s="13"/>
      <c r="Q169" s="14">
        <f>IF(G169=0,0,L169)</f>
        <v>30</v>
      </c>
      <c r="R169" s="15">
        <f>IF(G169=0,0,M169/1.5)</f>
        <v>0</v>
      </c>
      <c r="S169" s="14">
        <f t="shared" ref="S169:S172" si="32">P169+Q169+R169</f>
        <v>30</v>
      </c>
    </row>
    <row r="170" spans="1:29" s="16" customFormat="1" hidden="1" x14ac:dyDescent="0.25">
      <c r="A170" s="121"/>
      <c r="B170" s="137">
        <v>4</v>
      </c>
      <c r="C170" s="113" t="s">
        <v>42</v>
      </c>
      <c r="D170" s="102"/>
      <c r="E170" s="102">
        <v>1</v>
      </c>
      <c r="F170" s="102">
        <v>15</v>
      </c>
      <c r="G170" s="9">
        <f t="shared" si="30"/>
        <v>15</v>
      </c>
      <c r="H170" s="8" t="s">
        <v>81</v>
      </c>
      <c r="I170" s="9"/>
      <c r="J170" s="8" t="s">
        <v>47</v>
      </c>
      <c r="K170" s="13" t="s">
        <v>92</v>
      </c>
      <c r="L170" s="9">
        <v>30</v>
      </c>
      <c r="M170" s="9"/>
      <c r="N170" s="11">
        <f>L170/G170</f>
        <v>2</v>
      </c>
      <c r="O170" s="12">
        <f t="shared" si="31"/>
        <v>0</v>
      </c>
      <c r="P170" s="13"/>
      <c r="Q170" s="14">
        <f>IF(G170=0,0,L170)</f>
        <v>30</v>
      </c>
      <c r="R170" s="15">
        <f>IF(G170=0,0,M170/1.5)</f>
        <v>0</v>
      </c>
      <c r="S170" s="14">
        <f t="shared" si="32"/>
        <v>30</v>
      </c>
    </row>
    <row r="171" spans="1:29" s="16" customFormat="1" hidden="1" x14ac:dyDescent="0.25">
      <c r="A171" s="121"/>
      <c r="B171" s="137">
        <v>4</v>
      </c>
      <c r="C171" s="113" t="s">
        <v>44</v>
      </c>
      <c r="D171" s="102"/>
      <c r="E171" s="102">
        <v>1</v>
      </c>
      <c r="F171" s="102">
        <v>15</v>
      </c>
      <c r="G171" s="9">
        <f t="shared" si="30"/>
        <v>15</v>
      </c>
      <c r="H171" s="8" t="s">
        <v>100</v>
      </c>
      <c r="I171" s="9"/>
      <c r="J171" s="8" t="s">
        <v>47</v>
      </c>
      <c r="K171" s="13" t="s">
        <v>92</v>
      </c>
      <c r="L171" s="9">
        <v>30</v>
      </c>
      <c r="M171" s="9"/>
      <c r="N171" s="11">
        <f>L171/G171</f>
        <v>2</v>
      </c>
      <c r="O171" s="12">
        <f t="shared" si="31"/>
        <v>0</v>
      </c>
      <c r="P171" s="13"/>
      <c r="Q171" s="14">
        <f>IF(G171=0,0,L171)</f>
        <v>30</v>
      </c>
      <c r="R171" s="15">
        <f>IF(G171=0,0,M171/1.5)</f>
        <v>0</v>
      </c>
      <c r="S171" s="14">
        <f t="shared" si="32"/>
        <v>30</v>
      </c>
    </row>
    <row r="172" spans="1:29" s="16" customFormat="1" hidden="1" x14ac:dyDescent="0.25">
      <c r="A172" s="121"/>
      <c r="B172" s="137">
        <v>5</v>
      </c>
      <c r="C172" s="113" t="s">
        <v>42</v>
      </c>
      <c r="D172" s="102"/>
      <c r="E172" s="102">
        <v>1</v>
      </c>
      <c r="F172" s="102">
        <v>15</v>
      </c>
      <c r="G172" s="9">
        <f t="shared" si="30"/>
        <v>15</v>
      </c>
      <c r="H172" s="8" t="s">
        <v>88</v>
      </c>
      <c r="I172" s="9"/>
      <c r="J172" s="8" t="s">
        <v>47</v>
      </c>
      <c r="K172" s="13" t="s">
        <v>92</v>
      </c>
      <c r="L172" s="9">
        <v>30</v>
      </c>
      <c r="M172" s="9"/>
      <c r="N172" s="11">
        <f>L172/G172</f>
        <v>2</v>
      </c>
      <c r="O172" s="12">
        <f t="shared" si="31"/>
        <v>0</v>
      </c>
      <c r="P172" s="13"/>
      <c r="Q172" s="14">
        <f>IF(G172=0,0,L172)</f>
        <v>30</v>
      </c>
      <c r="R172" s="15">
        <f>IF(G172=0,0,M172/1.5)</f>
        <v>0</v>
      </c>
      <c r="S172" s="14">
        <f t="shared" si="32"/>
        <v>30</v>
      </c>
      <c r="U172" s="26"/>
    </row>
    <row r="173" spans="1:29" s="16" customFormat="1" ht="18.75" hidden="1" x14ac:dyDescent="0.3">
      <c r="A173" s="121"/>
      <c r="B173" s="137"/>
      <c r="C173" s="113"/>
      <c r="D173" s="102"/>
      <c r="E173" s="102"/>
      <c r="F173" s="102"/>
      <c r="G173" s="9"/>
      <c r="H173" s="8"/>
      <c r="I173" s="9"/>
      <c r="J173" s="8"/>
      <c r="K173" s="13"/>
      <c r="L173" s="9"/>
      <c r="M173" s="9"/>
      <c r="N173" s="11"/>
      <c r="O173" s="12"/>
      <c r="P173" s="13"/>
      <c r="Q173" s="14"/>
      <c r="R173" s="14" t="s">
        <v>37</v>
      </c>
      <c r="S173" s="28">
        <f>SUM(S22:S172)</f>
        <v>17361</v>
      </c>
      <c r="T173" s="30">
        <v>310</v>
      </c>
      <c r="U173" s="30">
        <f>S173-T173</f>
        <v>17051</v>
      </c>
    </row>
    <row r="176" spans="1:29" s="54" customFormat="1" x14ac:dyDescent="0.25">
      <c r="A176" s="114"/>
      <c r="B176" s="100"/>
      <c r="C176" s="55"/>
      <c r="D176" s="55"/>
      <c r="E176" s="55"/>
      <c r="F176" s="55"/>
      <c r="G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</row>
    <row r="177" spans="1:29" s="54" customFormat="1" x14ac:dyDescent="0.25">
      <c r="A177" s="114"/>
      <c r="B177" s="100"/>
      <c r="C177" s="55"/>
      <c r="D177" s="55"/>
      <c r="E177" s="55"/>
      <c r="F177" s="55"/>
      <c r="G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</row>
    <row r="178" spans="1:29" s="54" customFormat="1" x14ac:dyDescent="0.25">
      <c r="A178" s="114"/>
      <c r="B178" s="100"/>
      <c r="C178" s="55"/>
      <c r="D178" s="55"/>
      <c r="E178" s="55"/>
      <c r="F178" s="55"/>
      <c r="G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</row>
    <row r="179" spans="1:29" s="54" customFormat="1" x14ac:dyDescent="0.25">
      <c r="A179" s="114"/>
      <c r="B179" s="100"/>
      <c r="C179" s="55"/>
      <c r="D179" s="55"/>
      <c r="E179" s="55"/>
      <c r="F179" s="55"/>
      <c r="G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</row>
    <row r="180" spans="1:29" s="54" customFormat="1" x14ac:dyDescent="0.25">
      <c r="A180" s="114"/>
      <c r="B180" s="100"/>
      <c r="C180" s="55"/>
      <c r="D180" s="55"/>
      <c r="E180" s="55"/>
      <c r="F180" s="55"/>
      <c r="G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</row>
    <row r="181" spans="1:29" s="54" customFormat="1" x14ac:dyDescent="0.25">
      <c r="A181" s="114"/>
      <c r="B181" s="100"/>
      <c r="C181" s="55"/>
      <c r="D181" s="55"/>
      <c r="E181" s="55"/>
      <c r="F181" s="55"/>
      <c r="G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</row>
    <row r="182" spans="1:29" s="54" customFormat="1" x14ac:dyDescent="0.25">
      <c r="A182" s="114"/>
      <c r="B182" s="100"/>
      <c r="C182" s="55"/>
      <c r="D182" s="55"/>
      <c r="E182" s="55"/>
      <c r="F182" s="55"/>
      <c r="G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</row>
    <row r="183" spans="1:29" s="54" customFormat="1" x14ac:dyDescent="0.25">
      <c r="A183" s="114"/>
      <c r="B183" s="100"/>
      <c r="C183" s="55"/>
      <c r="D183" s="55"/>
      <c r="E183" s="55"/>
      <c r="F183" s="55"/>
      <c r="G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</row>
    <row r="184" spans="1:29" s="54" customFormat="1" x14ac:dyDescent="0.25">
      <c r="A184" s="114"/>
      <c r="B184" s="100"/>
      <c r="C184" s="55"/>
      <c r="D184" s="55"/>
      <c r="E184" s="55"/>
      <c r="F184" s="55"/>
      <c r="G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</row>
    <row r="185" spans="1:29" s="54" customFormat="1" x14ac:dyDescent="0.25">
      <c r="A185" s="114"/>
      <c r="B185" s="100"/>
      <c r="C185" s="55"/>
      <c r="D185" s="55"/>
      <c r="E185" s="55"/>
      <c r="F185" s="55"/>
      <c r="G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</row>
    <row r="186" spans="1:29" s="54" customFormat="1" x14ac:dyDescent="0.25">
      <c r="A186" s="114"/>
      <c r="B186" s="100"/>
      <c r="C186" s="55"/>
      <c r="D186" s="55"/>
      <c r="E186" s="55"/>
      <c r="F186" s="55"/>
      <c r="G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</row>
    <row r="187" spans="1:29" s="54" customFormat="1" x14ac:dyDescent="0.25">
      <c r="A187" s="114"/>
      <c r="B187" s="100"/>
      <c r="C187" s="55"/>
      <c r="D187" s="55"/>
      <c r="E187" s="55"/>
      <c r="F187" s="55"/>
      <c r="G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</row>
    <row r="188" spans="1:29" s="54" customFormat="1" x14ac:dyDescent="0.25">
      <c r="A188" s="114"/>
      <c r="B188" s="100"/>
      <c r="C188" s="55"/>
      <c r="D188" s="55"/>
      <c r="E188" s="55"/>
      <c r="F188" s="55"/>
      <c r="G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</row>
    <row r="189" spans="1:29" s="54" customFormat="1" x14ac:dyDescent="0.25">
      <c r="A189" s="114"/>
      <c r="B189" s="100"/>
      <c r="C189" s="55"/>
      <c r="D189" s="55"/>
      <c r="E189" s="55"/>
      <c r="F189" s="55"/>
      <c r="G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</row>
    <row r="190" spans="1:29" s="54" customFormat="1" x14ac:dyDescent="0.25">
      <c r="A190" s="114"/>
      <c r="B190" s="100"/>
      <c r="C190" s="55"/>
      <c r="D190" s="55"/>
      <c r="E190" s="55"/>
      <c r="F190" s="55"/>
      <c r="G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</row>
    <row r="191" spans="1:29" s="54" customFormat="1" x14ac:dyDescent="0.25">
      <c r="A191" s="114"/>
      <c r="B191" s="100"/>
      <c r="C191" s="55"/>
      <c r="D191" s="55"/>
      <c r="E191" s="55"/>
      <c r="F191" s="55"/>
      <c r="G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</row>
    <row r="192" spans="1:29" s="54" customFormat="1" x14ac:dyDescent="0.25">
      <c r="A192" s="114"/>
      <c r="B192" s="100"/>
      <c r="C192" s="55"/>
      <c r="D192" s="55"/>
      <c r="E192" s="55"/>
      <c r="F192" s="55"/>
      <c r="G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</row>
    <row r="193" spans="1:29" s="54" customFormat="1" x14ac:dyDescent="0.25">
      <c r="A193" s="114"/>
      <c r="B193" s="100"/>
      <c r="C193" s="55"/>
      <c r="D193" s="55"/>
      <c r="E193" s="55"/>
      <c r="F193" s="55"/>
      <c r="G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</row>
    <row r="194" spans="1:29" s="54" customFormat="1" x14ac:dyDescent="0.25">
      <c r="A194" s="114"/>
      <c r="B194" s="100"/>
      <c r="C194" s="55"/>
      <c r="D194" s="55"/>
      <c r="E194" s="55"/>
      <c r="F194" s="55"/>
      <c r="G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</row>
    <row r="195" spans="1:29" s="54" customFormat="1" x14ac:dyDescent="0.25">
      <c r="A195" s="114"/>
      <c r="B195" s="100"/>
      <c r="C195" s="55"/>
      <c r="D195" s="55"/>
      <c r="E195" s="55"/>
      <c r="F195" s="55"/>
      <c r="G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</row>
    <row r="196" spans="1:29" s="54" customFormat="1" x14ac:dyDescent="0.25">
      <c r="A196" s="114"/>
      <c r="B196" s="100"/>
      <c r="C196" s="55"/>
      <c r="D196" s="55"/>
      <c r="E196" s="55"/>
      <c r="F196" s="55"/>
      <c r="G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</row>
    <row r="197" spans="1:29" s="54" customFormat="1" x14ac:dyDescent="0.25">
      <c r="A197" s="114"/>
      <c r="B197" s="100"/>
      <c r="C197" s="55"/>
      <c r="D197" s="55"/>
      <c r="E197" s="55"/>
      <c r="F197" s="55"/>
      <c r="G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</row>
    <row r="198" spans="1:29" s="54" customFormat="1" x14ac:dyDescent="0.25">
      <c r="A198" s="114"/>
      <c r="B198" s="100"/>
      <c r="C198" s="55"/>
      <c r="D198" s="55"/>
      <c r="E198" s="55"/>
      <c r="F198" s="55"/>
      <c r="G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</row>
    <row r="199" spans="1:29" s="54" customFormat="1" x14ac:dyDescent="0.25">
      <c r="A199" s="114"/>
      <c r="B199" s="100"/>
      <c r="C199" s="55"/>
      <c r="D199" s="55"/>
      <c r="E199" s="55"/>
      <c r="F199" s="55"/>
      <c r="G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</row>
    <row r="200" spans="1:29" s="54" customFormat="1" x14ac:dyDescent="0.25">
      <c r="A200" s="114"/>
      <c r="B200" s="100"/>
      <c r="C200" s="55"/>
      <c r="D200" s="55"/>
      <c r="E200" s="55"/>
      <c r="F200" s="55"/>
      <c r="G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</row>
    <row r="201" spans="1:29" s="54" customFormat="1" x14ac:dyDescent="0.25">
      <c r="A201" s="114"/>
      <c r="B201" s="100"/>
      <c r="C201" s="55"/>
      <c r="D201" s="55"/>
      <c r="E201" s="55"/>
      <c r="F201" s="55"/>
      <c r="G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</row>
    <row r="202" spans="1:29" s="54" customFormat="1" x14ac:dyDescent="0.25">
      <c r="A202" s="114"/>
      <c r="B202" s="100"/>
      <c r="C202" s="55"/>
      <c r="D202" s="55"/>
      <c r="E202" s="55"/>
      <c r="F202" s="55"/>
      <c r="G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</row>
    <row r="203" spans="1:29" s="54" customFormat="1" x14ac:dyDescent="0.25">
      <c r="A203" s="114"/>
      <c r="B203" s="100"/>
      <c r="C203" s="55"/>
      <c r="D203" s="55"/>
      <c r="E203" s="55"/>
      <c r="F203" s="55"/>
      <c r="G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</row>
    <row r="204" spans="1:29" s="54" customFormat="1" x14ac:dyDescent="0.25">
      <c r="A204" s="114"/>
      <c r="B204" s="100"/>
      <c r="C204" s="55"/>
      <c r="D204" s="55"/>
      <c r="E204" s="55"/>
      <c r="F204" s="55"/>
      <c r="G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</row>
    <row r="205" spans="1:29" s="54" customFormat="1" x14ac:dyDescent="0.25">
      <c r="A205" s="114"/>
      <c r="B205" s="100"/>
      <c r="C205" s="55"/>
      <c r="D205" s="55"/>
      <c r="E205" s="55"/>
      <c r="F205" s="55"/>
      <c r="G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</row>
    <row r="206" spans="1:29" s="54" customFormat="1" x14ac:dyDescent="0.25">
      <c r="A206" s="114"/>
      <c r="B206" s="100"/>
      <c r="C206" s="55"/>
      <c r="D206" s="55"/>
      <c r="E206" s="55"/>
      <c r="F206" s="55"/>
      <c r="G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</row>
    <row r="207" spans="1:29" s="54" customFormat="1" x14ac:dyDescent="0.25">
      <c r="A207" s="114"/>
      <c r="B207" s="100"/>
      <c r="C207" s="55"/>
      <c r="D207" s="55"/>
      <c r="E207" s="55"/>
      <c r="F207" s="55"/>
      <c r="G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</row>
    <row r="208" spans="1:29" s="54" customFormat="1" x14ac:dyDescent="0.25">
      <c r="A208" s="114"/>
      <c r="B208" s="100"/>
      <c r="C208" s="55"/>
      <c r="D208" s="55"/>
      <c r="E208" s="55"/>
      <c r="F208" s="55"/>
      <c r="G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</row>
    <row r="209" spans="1:29" s="54" customFormat="1" x14ac:dyDescent="0.25">
      <c r="A209" s="114"/>
      <c r="B209" s="100"/>
      <c r="C209" s="55"/>
      <c r="D209" s="55"/>
      <c r="E209" s="55"/>
      <c r="F209" s="55"/>
      <c r="G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</row>
    <row r="210" spans="1:29" s="54" customFormat="1" x14ac:dyDescent="0.25">
      <c r="A210" s="114"/>
      <c r="B210" s="100"/>
      <c r="C210" s="55"/>
      <c r="D210" s="55"/>
      <c r="E210" s="55"/>
      <c r="F210" s="55"/>
      <c r="G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</row>
    <row r="211" spans="1:29" s="54" customFormat="1" x14ac:dyDescent="0.25">
      <c r="A211" s="114"/>
      <c r="B211" s="100"/>
      <c r="C211" s="55"/>
      <c r="D211" s="55"/>
      <c r="E211" s="55"/>
      <c r="F211" s="55"/>
      <c r="G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</row>
    <row r="212" spans="1:29" s="54" customFormat="1" x14ac:dyDescent="0.25">
      <c r="A212" s="114"/>
      <c r="B212" s="100"/>
      <c r="C212" s="55"/>
      <c r="D212" s="55"/>
      <c r="E212" s="55"/>
      <c r="F212" s="55"/>
      <c r="G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</row>
    <row r="213" spans="1:29" s="54" customFormat="1" x14ac:dyDescent="0.25">
      <c r="A213" s="114"/>
      <c r="B213" s="100"/>
      <c r="C213" s="55"/>
      <c r="D213" s="55"/>
      <c r="E213" s="55"/>
      <c r="F213" s="55"/>
      <c r="G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</row>
    <row r="214" spans="1:29" s="54" customFormat="1" x14ac:dyDescent="0.25">
      <c r="A214" s="114"/>
      <c r="B214" s="100"/>
      <c r="C214" s="55"/>
      <c r="D214" s="55"/>
      <c r="E214" s="55"/>
      <c r="F214" s="55"/>
      <c r="G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</row>
    <row r="215" spans="1:29" s="54" customFormat="1" x14ac:dyDescent="0.25">
      <c r="A215" s="114"/>
      <c r="B215" s="100"/>
      <c r="C215" s="55"/>
      <c r="D215" s="55"/>
      <c r="E215" s="55"/>
      <c r="F215" s="55"/>
      <c r="G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</row>
    <row r="216" spans="1:29" s="54" customFormat="1" x14ac:dyDescent="0.25">
      <c r="A216" s="114"/>
      <c r="B216" s="100"/>
      <c r="C216" s="55"/>
      <c r="D216" s="55"/>
      <c r="E216" s="55"/>
      <c r="F216" s="55"/>
      <c r="G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</row>
    <row r="217" spans="1:29" s="54" customFormat="1" x14ac:dyDescent="0.25">
      <c r="A217" s="114"/>
      <c r="B217" s="100"/>
      <c r="C217" s="55"/>
      <c r="D217" s="55"/>
      <c r="E217" s="55"/>
      <c r="F217" s="55"/>
      <c r="G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</row>
    <row r="218" spans="1:29" s="54" customFormat="1" x14ac:dyDescent="0.25">
      <c r="A218" s="114"/>
      <c r="B218" s="100"/>
      <c r="C218" s="55"/>
      <c r="D218" s="55"/>
      <c r="E218" s="55"/>
      <c r="F218" s="55"/>
      <c r="G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</row>
    <row r="219" spans="1:29" s="54" customFormat="1" x14ac:dyDescent="0.25">
      <c r="A219" s="114"/>
      <c r="B219" s="100"/>
      <c r="C219" s="55"/>
      <c r="D219" s="55"/>
      <c r="E219" s="55"/>
      <c r="F219" s="55"/>
      <c r="G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</row>
    <row r="220" spans="1:29" s="54" customFormat="1" x14ac:dyDescent="0.25">
      <c r="A220" s="114"/>
      <c r="B220" s="100"/>
      <c r="C220" s="55"/>
      <c r="D220" s="55"/>
      <c r="E220" s="55"/>
      <c r="F220" s="55"/>
      <c r="G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</row>
    <row r="221" spans="1:29" s="54" customFormat="1" x14ac:dyDescent="0.25">
      <c r="A221" s="114"/>
      <c r="B221" s="100"/>
      <c r="C221" s="55"/>
      <c r="D221" s="55"/>
      <c r="E221" s="55"/>
      <c r="F221" s="55"/>
      <c r="G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</row>
    <row r="222" spans="1:29" s="54" customFormat="1" x14ac:dyDescent="0.25">
      <c r="A222" s="114"/>
      <c r="B222" s="100"/>
      <c r="C222" s="55"/>
      <c r="D222" s="55"/>
      <c r="E222" s="55"/>
      <c r="F222" s="55"/>
      <c r="G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</row>
    <row r="223" spans="1:29" s="54" customFormat="1" x14ac:dyDescent="0.25">
      <c r="A223" s="114"/>
      <c r="B223" s="100"/>
      <c r="C223" s="55"/>
      <c r="D223" s="55"/>
      <c r="E223" s="55"/>
      <c r="F223" s="55"/>
      <c r="G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</row>
    <row r="224" spans="1:29" s="54" customFormat="1" x14ac:dyDescent="0.25">
      <c r="A224" s="114"/>
      <c r="B224" s="100"/>
      <c r="C224" s="55"/>
      <c r="D224" s="55"/>
      <c r="E224" s="55"/>
      <c r="F224" s="55"/>
      <c r="G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</row>
    <row r="225" spans="1:29" s="54" customFormat="1" x14ac:dyDescent="0.25">
      <c r="A225" s="114"/>
      <c r="B225" s="100"/>
      <c r="C225" s="55"/>
      <c r="D225" s="55"/>
      <c r="E225" s="55"/>
      <c r="F225" s="55"/>
      <c r="G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</row>
    <row r="226" spans="1:29" s="54" customFormat="1" x14ac:dyDescent="0.25">
      <c r="A226" s="114"/>
      <c r="B226" s="100"/>
      <c r="C226" s="55"/>
      <c r="D226" s="55"/>
      <c r="E226" s="55"/>
      <c r="F226" s="55"/>
      <c r="G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</row>
    <row r="227" spans="1:29" s="54" customFormat="1" x14ac:dyDescent="0.25">
      <c r="A227" s="114"/>
      <c r="B227" s="100"/>
      <c r="C227" s="55"/>
      <c r="D227" s="55"/>
      <c r="E227" s="55"/>
      <c r="F227" s="55"/>
      <c r="G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</row>
    <row r="228" spans="1:29" s="54" customFormat="1" x14ac:dyDescent="0.25">
      <c r="A228" s="114"/>
      <c r="B228" s="100"/>
      <c r="C228" s="55"/>
      <c r="D228" s="55"/>
      <c r="E228" s="55"/>
      <c r="F228" s="55"/>
      <c r="G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</row>
    <row r="229" spans="1:29" s="54" customFormat="1" x14ac:dyDescent="0.25">
      <c r="A229" s="114"/>
      <c r="B229" s="100"/>
      <c r="C229" s="55"/>
      <c r="D229" s="55"/>
      <c r="E229" s="55"/>
      <c r="F229" s="55"/>
      <c r="G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</row>
    <row r="230" spans="1:29" s="54" customFormat="1" x14ac:dyDescent="0.25">
      <c r="A230" s="114"/>
      <c r="B230" s="100"/>
      <c r="C230" s="55"/>
      <c r="D230" s="55"/>
      <c r="E230" s="55"/>
      <c r="F230" s="55"/>
      <c r="G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</row>
    <row r="231" spans="1:29" s="54" customFormat="1" x14ac:dyDescent="0.25">
      <c r="A231" s="114"/>
      <c r="B231" s="100"/>
      <c r="C231" s="55"/>
      <c r="D231" s="55"/>
      <c r="E231" s="55"/>
      <c r="F231" s="55"/>
      <c r="G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</row>
    <row r="232" spans="1:29" s="54" customFormat="1" x14ac:dyDescent="0.25">
      <c r="A232" s="114"/>
      <c r="B232" s="100"/>
      <c r="C232" s="55"/>
      <c r="D232" s="55"/>
      <c r="E232" s="55"/>
      <c r="F232" s="55"/>
      <c r="G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</row>
    <row r="233" spans="1:29" s="54" customFormat="1" x14ac:dyDescent="0.25">
      <c r="A233" s="114"/>
      <c r="B233" s="100"/>
      <c r="C233" s="55"/>
      <c r="D233" s="55"/>
      <c r="E233" s="55"/>
      <c r="F233" s="55"/>
      <c r="G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</row>
    <row r="234" spans="1:29" s="54" customFormat="1" x14ac:dyDescent="0.25">
      <c r="A234" s="114"/>
      <c r="B234" s="100"/>
      <c r="C234" s="55"/>
      <c r="D234" s="55"/>
      <c r="E234" s="55"/>
      <c r="F234" s="55"/>
      <c r="G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</row>
    <row r="235" spans="1:29" s="54" customFormat="1" x14ac:dyDescent="0.25">
      <c r="A235" s="114"/>
      <c r="B235" s="100"/>
      <c r="C235" s="55"/>
      <c r="D235" s="55"/>
      <c r="E235" s="55"/>
      <c r="F235" s="55"/>
      <c r="G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</row>
    <row r="236" spans="1:29" s="54" customFormat="1" x14ac:dyDescent="0.25">
      <c r="A236" s="114"/>
      <c r="B236" s="100"/>
      <c r="C236" s="55"/>
      <c r="D236" s="55"/>
      <c r="E236" s="55"/>
      <c r="F236" s="55"/>
      <c r="G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</row>
    <row r="237" spans="1:29" s="54" customFormat="1" x14ac:dyDescent="0.25">
      <c r="A237" s="114"/>
      <c r="B237" s="100"/>
      <c r="C237" s="55"/>
      <c r="D237" s="55"/>
      <c r="E237" s="55"/>
      <c r="F237" s="55"/>
      <c r="G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</row>
    <row r="238" spans="1:29" s="54" customFormat="1" x14ac:dyDescent="0.25">
      <c r="A238" s="114"/>
      <c r="B238" s="100"/>
      <c r="C238" s="55"/>
      <c r="D238" s="55"/>
      <c r="E238" s="55"/>
      <c r="F238" s="55"/>
      <c r="G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</row>
    <row r="239" spans="1:29" s="54" customFormat="1" x14ac:dyDescent="0.25">
      <c r="A239" s="114"/>
      <c r="B239" s="100"/>
      <c r="C239" s="55"/>
      <c r="D239" s="55"/>
      <c r="E239" s="55"/>
      <c r="F239" s="55"/>
      <c r="G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</row>
    <row r="240" spans="1:29" s="54" customFormat="1" x14ac:dyDescent="0.25">
      <c r="A240" s="114"/>
      <c r="B240" s="100"/>
      <c r="C240" s="55"/>
      <c r="D240" s="55"/>
      <c r="E240" s="55"/>
      <c r="F240" s="55"/>
      <c r="G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</row>
    <row r="241" spans="1:29" s="54" customFormat="1" x14ac:dyDescent="0.25">
      <c r="A241" s="114"/>
      <c r="B241" s="100"/>
      <c r="C241" s="55"/>
      <c r="D241" s="55"/>
      <c r="E241" s="55"/>
      <c r="F241" s="55"/>
      <c r="G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</row>
    <row r="242" spans="1:29" s="54" customFormat="1" x14ac:dyDescent="0.25">
      <c r="A242" s="114"/>
      <c r="B242" s="100"/>
      <c r="C242" s="55"/>
      <c r="D242" s="55"/>
      <c r="E242" s="55"/>
      <c r="F242" s="55"/>
      <c r="G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</row>
    <row r="243" spans="1:29" s="54" customFormat="1" x14ac:dyDescent="0.25">
      <c r="A243" s="114"/>
      <c r="B243" s="100"/>
      <c r="C243" s="55"/>
      <c r="D243" s="55"/>
      <c r="E243" s="55"/>
      <c r="F243" s="55"/>
      <c r="G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</row>
    <row r="244" spans="1:29" s="54" customFormat="1" x14ac:dyDescent="0.25">
      <c r="A244" s="114"/>
      <c r="B244" s="100"/>
      <c r="C244" s="55"/>
      <c r="D244" s="55"/>
      <c r="E244" s="55"/>
      <c r="F244" s="55"/>
      <c r="G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</row>
    <row r="245" spans="1:29" s="54" customFormat="1" x14ac:dyDescent="0.25">
      <c r="A245" s="114"/>
      <c r="B245" s="100"/>
      <c r="C245" s="55"/>
      <c r="D245" s="55"/>
      <c r="E245" s="55"/>
      <c r="F245" s="55"/>
      <c r="G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</row>
    <row r="246" spans="1:29" s="54" customFormat="1" x14ac:dyDescent="0.25">
      <c r="A246" s="114"/>
      <c r="B246" s="100"/>
      <c r="C246" s="55"/>
      <c r="D246" s="55"/>
      <c r="E246" s="55"/>
      <c r="F246" s="55"/>
      <c r="G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</row>
    <row r="247" spans="1:29" s="54" customFormat="1" x14ac:dyDescent="0.25">
      <c r="A247" s="114"/>
      <c r="B247" s="100"/>
      <c r="C247" s="55"/>
      <c r="D247" s="55"/>
      <c r="E247" s="55"/>
      <c r="F247" s="55"/>
      <c r="G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</row>
    <row r="248" spans="1:29" s="54" customFormat="1" x14ac:dyDescent="0.25">
      <c r="A248" s="114"/>
      <c r="B248" s="100"/>
      <c r="C248" s="55"/>
      <c r="D248" s="55"/>
      <c r="E248" s="55"/>
      <c r="F248" s="55"/>
      <c r="G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</row>
    <row r="249" spans="1:29" s="54" customFormat="1" x14ac:dyDescent="0.25">
      <c r="A249" s="114"/>
      <c r="B249" s="100"/>
      <c r="C249" s="55"/>
      <c r="D249" s="55"/>
      <c r="E249" s="55"/>
      <c r="F249" s="55"/>
      <c r="G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</row>
    <row r="250" spans="1:29" s="54" customFormat="1" x14ac:dyDescent="0.25">
      <c r="A250" s="114"/>
      <c r="B250" s="100"/>
      <c r="C250" s="55"/>
      <c r="D250" s="55"/>
      <c r="E250" s="55"/>
      <c r="F250" s="55"/>
      <c r="G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</row>
    <row r="251" spans="1:29" s="54" customFormat="1" x14ac:dyDescent="0.25">
      <c r="A251" s="114"/>
      <c r="B251" s="100"/>
      <c r="C251" s="55"/>
      <c r="D251" s="55"/>
      <c r="E251" s="55"/>
      <c r="F251" s="55"/>
      <c r="G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</row>
    <row r="252" spans="1:29" s="54" customFormat="1" x14ac:dyDescent="0.25">
      <c r="A252" s="114"/>
      <c r="B252" s="100"/>
      <c r="C252" s="55"/>
      <c r="D252" s="55"/>
      <c r="E252" s="55"/>
      <c r="F252" s="55"/>
      <c r="G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</row>
    <row r="253" spans="1:29" s="54" customFormat="1" x14ac:dyDescent="0.25">
      <c r="A253" s="114"/>
      <c r="B253" s="100"/>
      <c r="C253" s="55"/>
      <c r="D253" s="55"/>
      <c r="E253" s="55"/>
      <c r="F253" s="55"/>
      <c r="G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</row>
    <row r="254" spans="1:29" s="54" customFormat="1" x14ac:dyDescent="0.25">
      <c r="A254" s="114"/>
      <c r="B254" s="100"/>
      <c r="C254" s="55"/>
      <c r="D254" s="55"/>
      <c r="E254" s="55"/>
      <c r="F254" s="55"/>
      <c r="G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</row>
    <row r="255" spans="1:29" s="54" customFormat="1" x14ac:dyDescent="0.25">
      <c r="A255" s="114"/>
      <c r="B255" s="100"/>
      <c r="C255" s="55"/>
      <c r="D255" s="55"/>
      <c r="E255" s="55"/>
      <c r="F255" s="55"/>
      <c r="G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</row>
    <row r="256" spans="1:29" s="54" customFormat="1" x14ac:dyDescent="0.25">
      <c r="A256" s="114"/>
      <c r="B256" s="100"/>
      <c r="C256" s="55"/>
      <c r="D256" s="55"/>
      <c r="E256" s="55"/>
      <c r="F256" s="55"/>
      <c r="G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</row>
    <row r="257" spans="1:29" s="54" customFormat="1" x14ac:dyDescent="0.25">
      <c r="A257" s="114"/>
      <c r="B257" s="100"/>
      <c r="C257" s="55"/>
      <c r="D257" s="55"/>
      <c r="E257" s="55"/>
      <c r="F257" s="55"/>
      <c r="G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</row>
    <row r="258" spans="1:29" s="54" customFormat="1" x14ac:dyDescent="0.25">
      <c r="A258" s="114"/>
      <c r="B258" s="100"/>
      <c r="C258" s="55"/>
      <c r="D258" s="55"/>
      <c r="E258" s="55"/>
      <c r="F258" s="55"/>
      <c r="G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</row>
    <row r="259" spans="1:29" s="54" customFormat="1" x14ac:dyDescent="0.25">
      <c r="A259" s="114"/>
      <c r="B259" s="100"/>
      <c r="C259" s="55"/>
      <c r="D259" s="55"/>
      <c r="E259" s="55"/>
      <c r="F259" s="55"/>
      <c r="G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</row>
    <row r="260" spans="1:29" s="54" customFormat="1" x14ac:dyDescent="0.25">
      <c r="A260" s="114"/>
      <c r="B260" s="100"/>
      <c r="C260" s="55"/>
      <c r="D260" s="55"/>
      <c r="E260" s="55"/>
      <c r="F260" s="55"/>
      <c r="G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</row>
    <row r="261" spans="1:29" s="54" customFormat="1" x14ac:dyDescent="0.25">
      <c r="A261" s="114"/>
      <c r="B261" s="100"/>
      <c r="C261" s="55"/>
      <c r="D261" s="55"/>
      <c r="E261" s="55"/>
      <c r="F261" s="55"/>
      <c r="G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</row>
    <row r="262" spans="1:29" s="54" customFormat="1" x14ac:dyDescent="0.25">
      <c r="A262" s="114"/>
      <c r="B262" s="100"/>
      <c r="C262" s="55"/>
      <c r="D262" s="55"/>
      <c r="E262" s="55"/>
      <c r="F262" s="55"/>
      <c r="G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</row>
    <row r="263" spans="1:29" s="54" customFormat="1" x14ac:dyDescent="0.25">
      <c r="A263" s="114"/>
      <c r="B263" s="100"/>
      <c r="C263" s="55"/>
      <c r="D263" s="55"/>
      <c r="E263" s="55"/>
      <c r="F263" s="55"/>
      <c r="G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</row>
    <row r="264" spans="1:29" s="54" customFormat="1" x14ac:dyDescent="0.25">
      <c r="A264" s="114"/>
      <c r="B264" s="100"/>
      <c r="C264" s="55"/>
      <c r="D264" s="55"/>
      <c r="E264" s="55"/>
      <c r="F264" s="55"/>
      <c r="G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</row>
    <row r="265" spans="1:29" s="54" customFormat="1" x14ac:dyDescent="0.25">
      <c r="A265" s="114"/>
      <c r="B265" s="100"/>
      <c r="C265" s="55"/>
      <c r="D265" s="55"/>
      <c r="E265" s="55"/>
      <c r="F265" s="55"/>
      <c r="G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</row>
    <row r="266" spans="1:29" s="54" customFormat="1" x14ac:dyDescent="0.25">
      <c r="A266" s="114"/>
      <c r="B266" s="100"/>
      <c r="C266" s="55"/>
      <c r="D266" s="55"/>
      <c r="E266" s="55"/>
      <c r="F266" s="55"/>
      <c r="G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</row>
    <row r="267" spans="1:29" s="54" customFormat="1" x14ac:dyDescent="0.25">
      <c r="A267" s="114"/>
      <c r="B267" s="100"/>
      <c r="C267" s="55"/>
      <c r="D267" s="55"/>
      <c r="E267" s="55"/>
      <c r="F267" s="55"/>
      <c r="G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</row>
    <row r="268" spans="1:29" s="54" customFormat="1" x14ac:dyDescent="0.25">
      <c r="A268" s="114"/>
      <c r="B268" s="100"/>
      <c r="C268" s="55"/>
      <c r="D268" s="55"/>
      <c r="E268" s="55"/>
      <c r="F268" s="55"/>
      <c r="G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</row>
    <row r="269" spans="1:29" s="54" customFormat="1" x14ac:dyDescent="0.25">
      <c r="A269" s="114"/>
      <c r="B269" s="100"/>
      <c r="C269" s="55"/>
      <c r="D269" s="55"/>
      <c r="E269" s="55"/>
      <c r="F269" s="55"/>
      <c r="G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</row>
    <row r="270" spans="1:29" s="54" customFormat="1" x14ac:dyDescent="0.25">
      <c r="A270" s="114"/>
      <c r="B270" s="100"/>
      <c r="C270" s="55"/>
      <c r="D270" s="55"/>
      <c r="E270" s="55"/>
      <c r="F270" s="55"/>
      <c r="G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</row>
    <row r="271" spans="1:29" s="54" customFormat="1" x14ac:dyDescent="0.25">
      <c r="A271" s="114"/>
      <c r="B271" s="100"/>
      <c r="C271" s="55"/>
      <c r="D271" s="55"/>
      <c r="E271" s="55"/>
      <c r="F271" s="55"/>
      <c r="G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</row>
    <row r="272" spans="1:29" s="54" customFormat="1" x14ac:dyDescent="0.25">
      <c r="A272" s="114"/>
      <c r="B272" s="100"/>
      <c r="C272" s="55"/>
      <c r="D272" s="55"/>
      <c r="E272" s="55"/>
      <c r="F272" s="55"/>
      <c r="G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</row>
    <row r="273" spans="1:29" s="54" customFormat="1" x14ac:dyDescent="0.25">
      <c r="A273" s="114"/>
      <c r="B273" s="100"/>
      <c r="C273" s="55"/>
      <c r="D273" s="55"/>
      <c r="E273" s="55"/>
      <c r="F273" s="55"/>
      <c r="G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</row>
    <row r="274" spans="1:29" s="54" customFormat="1" x14ac:dyDescent="0.25">
      <c r="A274" s="114"/>
      <c r="B274" s="100"/>
      <c r="C274" s="55"/>
      <c r="D274" s="55"/>
      <c r="E274" s="55"/>
      <c r="F274" s="55"/>
      <c r="G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</row>
    <row r="275" spans="1:29" s="54" customFormat="1" x14ac:dyDescent="0.25">
      <c r="A275" s="114"/>
      <c r="B275" s="100"/>
      <c r="C275" s="55"/>
      <c r="D275" s="55"/>
      <c r="E275" s="55"/>
      <c r="F275" s="55"/>
      <c r="G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</row>
    <row r="276" spans="1:29" s="54" customFormat="1" x14ac:dyDescent="0.25">
      <c r="A276" s="114"/>
      <c r="B276" s="100"/>
      <c r="C276" s="55"/>
      <c r="D276" s="55"/>
      <c r="E276" s="55"/>
      <c r="F276" s="55"/>
      <c r="G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</row>
    <row r="277" spans="1:29" s="54" customFormat="1" x14ac:dyDescent="0.25">
      <c r="A277" s="114"/>
      <c r="B277" s="100"/>
      <c r="C277" s="55"/>
      <c r="D277" s="55"/>
      <c r="E277" s="55"/>
      <c r="F277" s="55"/>
      <c r="G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</row>
    <row r="278" spans="1:29" s="54" customFormat="1" x14ac:dyDescent="0.25">
      <c r="A278" s="114"/>
      <c r="B278" s="100"/>
      <c r="C278" s="55"/>
      <c r="D278" s="55"/>
      <c r="E278" s="55"/>
      <c r="F278" s="55"/>
      <c r="G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</row>
    <row r="279" spans="1:29" s="54" customFormat="1" x14ac:dyDescent="0.25">
      <c r="A279" s="114"/>
      <c r="B279" s="100"/>
      <c r="C279" s="55"/>
      <c r="D279" s="55"/>
      <c r="E279" s="55"/>
      <c r="F279" s="55"/>
      <c r="G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</row>
    <row r="280" spans="1:29" s="54" customFormat="1" x14ac:dyDescent="0.25">
      <c r="A280" s="114"/>
      <c r="B280" s="100"/>
      <c r="C280" s="55"/>
      <c r="D280" s="55"/>
      <c r="E280" s="55"/>
      <c r="F280" s="55"/>
      <c r="G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</row>
    <row r="281" spans="1:29" s="54" customFormat="1" x14ac:dyDescent="0.25">
      <c r="A281" s="114"/>
      <c r="B281" s="100"/>
      <c r="C281" s="55"/>
      <c r="D281" s="55"/>
      <c r="E281" s="55"/>
      <c r="F281" s="55"/>
      <c r="G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</row>
    <row r="282" spans="1:29" s="54" customFormat="1" x14ac:dyDescent="0.25">
      <c r="A282" s="114"/>
      <c r="B282" s="100"/>
      <c r="C282" s="55"/>
      <c r="D282" s="55"/>
      <c r="E282" s="55"/>
      <c r="F282" s="55"/>
      <c r="G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</row>
    <row r="283" spans="1:29" s="54" customFormat="1" x14ac:dyDescent="0.25">
      <c r="A283" s="114"/>
      <c r="B283" s="100"/>
      <c r="C283" s="55"/>
      <c r="D283" s="55"/>
      <c r="E283" s="55"/>
      <c r="F283" s="55"/>
      <c r="G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</row>
    <row r="284" spans="1:29" s="54" customFormat="1" x14ac:dyDescent="0.25">
      <c r="A284" s="114"/>
      <c r="B284" s="100"/>
      <c r="C284" s="55"/>
      <c r="D284" s="55"/>
      <c r="E284" s="55"/>
      <c r="F284" s="55"/>
      <c r="G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</row>
    <row r="285" spans="1:29" s="54" customFormat="1" x14ac:dyDescent="0.25">
      <c r="A285" s="114"/>
      <c r="B285" s="100"/>
      <c r="C285" s="55"/>
      <c r="D285" s="55"/>
      <c r="E285" s="55"/>
      <c r="F285" s="55"/>
      <c r="G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</row>
    <row r="286" spans="1:29" s="54" customFormat="1" x14ac:dyDescent="0.25">
      <c r="A286" s="114"/>
      <c r="B286" s="100"/>
      <c r="C286" s="55"/>
      <c r="D286" s="55"/>
      <c r="E286" s="55"/>
      <c r="F286" s="55"/>
      <c r="G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</row>
    <row r="287" spans="1:29" s="54" customFormat="1" x14ac:dyDescent="0.25">
      <c r="A287" s="114"/>
      <c r="B287" s="100"/>
      <c r="C287" s="55"/>
      <c r="D287" s="55"/>
      <c r="E287" s="55"/>
      <c r="F287" s="55"/>
      <c r="G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</row>
    <row r="288" spans="1:29" s="54" customFormat="1" x14ac:dyDescent="0.25">
      <c r="A288" s="114"/>
      <c r="B288" s="100"/>
      <c r="C288" s="55"/>
      <c r="D288" s="55"/>
      <c r="E288" s="55"/>
      <c r="F288" s="55"/>
      <c r="G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</row>
    <row r="289" spans="1:29" s="54" customFormat="1" x14ac:dyDescent="0.25">
      <c r="A289" s="114"/>
      <c r="B289" s="100"/>
      <c r="C289" s="55"/>
      <c r="D289" s="55"/>
      <c r="E289" s="55"/>
      <c r="F289" s="55"/>
      <c r="G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</row>
    <row r="290" spans="1:29" s="54" customFormat="1" x14ac:dyDescent="0.25">
      <c r="A290" s="114"/>
      <c r="B290" s="100"/>
      <c r="C290" s="55"/>
      <c r="D290" s="55"/>
      <c r="E290" s="55"/>
      <c r="F290" s="55"/>
      <c r="G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</row>
    <row r="291" spans="1:29" s="54" customFormat="1" x14ac:dyDescent="0.25">
      <c r="A291" s="114"/>
      <c r="B291" s="100"/>
      <c r="C291" s="55"/>
      <c r="D291" s="55"/>
      <c r="E291" s="55"/>
      <c r="F291" s="55"/>
      <c r="G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</row>
    <row r="292" spans="1:29" s="54" customFormat="1" x14ac:dyDescent="0.25">
      <c r="A292" s="114"/>
      <c r="B292" s="100"/>
      <c r="C292" s="55"/>
      <c r="D292" s="55"/>
      <c r="E292" s="55"/>
      <c r="F292" s="55"/>
      <c r="G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</row>
    <row r="293" spans="1:29" s="54" customFormat="1" x14ac:dyDescent="0.25">
      <c r="A293" s="114"/>
      <c r="B293" s="100"/>
      <c r="C293" s="55"/>
      <c r="D293" s="55"/>
      <c r="E293" s="55"/>
      <c r="F293" s="55"/>
      <c r="G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</row>
    <row r="294" spans="1:29" s="54" customFormat="1" x14ac:dyDescent="0.25">
      <c r="A294" s="114"/>
      <c r="B294" s="100"/>
      <c r="C294" s="55"/>
      <c r="D294" s="55"/>
      <c r="E294" s="55"/>
      <c r="F294" s="55"/>
      <c r="G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</row>
    <row r="295" spans="1:29" s="54" customFormat="1" x14ac:dyDescent="0.25">
      <c r="A295" s="114"/>
      <c r="B295" s="100"/>
      <c r="C295" s="55"/>
      <c r="D295" s="55"/>
      <c r="E295" s="55"/>
      <c r="F295" s="55"/>
      <c r="G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</row>
    <row r="296" spans="1:29" s="54" customFormat="1" x14ac:dyDescent="0.25">
      <c r="A296" s="114"/>
      <c r="B296" s="100"/>
      <c r="C296" s="55"/>
      <c r="D296" s="55"/>
      <c r="E296" s="55"/>
      <c r="F296" s="55"/>
      <c r="G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</row>
    <row r="297" spans="1:29" s="54" customFormat="1" x14ac:dyDescent="0.25">
      <c r="A297" s="114"/>
      <c r="B297" s="100"/>
      <c r="C297" s="55"/>
      <c r="D297" s="55"/>
      <c r="E297" s="55"/>
      <c r="F297" s="55"/>
      <c r="G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</row>
    <row r="298" spans="1:29" s="54" customFormat="1" x14ac:dyDescent="0.25">
      <c r="A298" s="114"/>
      <c r="B298" s="100"/>
      <c r="C298" s="55"/>
      <c r="D298" s="55"/>
      <c r="E298" s="55"/>
      <c r="F298" s="55"/>
      <c r="G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</row>
    <row r="299" spans="1:29" s="54" customFormat="1" x14ac:dyDescent="0.25">
      <c r="A299" s="114"/>
      <c r="B299" s="100"/>
      <c r="C299" s="55"/>
      <c r="D299" s="55"/>
      <c r="E299" s="55"/>
      <c r="F299" s="55"/>
      <c r="G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</row>
    <row r="300" spans="1:29" s="54" customFormat="1" x14ac:dyDescent="0.25">
      <c r="A300" s="114"/>
      <c r="B300" s="100"/>
      <c r="C300" s="55"/>
      <c r="D300" s="55"/>
      <c r="E300" s="55"/>
      <c r="F300" s="55"/>
      <c r="G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</row>
    <row r="301" spans="1:29" s="54" customFormat="1" x14ac:dyDescent="0.25">
      <c r="A301" s="114"/>
      <c r="B301" s="100"/>
      <c r="C301" s="55"/>
      <c r="D301" s="55"/>
      <c r="E301" s="55"/>
      <c r="F301" s="55"/>
      <c r="G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</row>
    <row r="302" spans="1:29" s="54" customFormat="1" x14ac:dyDescent="0.25">
      <c r="A302" s="114"/>
      <c r="B302" s="100"/>
      <c r="C302" s="55"/>
      <c r="D302" s="55"/>
      <c r="E302" s="55"/>
      <c r="F302" s="55"/>
      <c r="G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</row>
    <row r="303" spans="1:29" s="54" customFormat="1" x14ac:dyDescent="0.25">
      <c r="A303" s="114"/>
      <c r="B303" s="100"/>
      <c r="C303" s="55"/>
      <c r="D303" s="55"/>
      <c r="E303" s="55"/>
      <c r="F303" s="55"/>
      <c r="G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</row>
    <row r="304" spans="1:29" s="54" customFormat="1" x14ac:dyDescent="0.25">
      <c r="A304" s="114"/>
      <c r="B304" s="100"/>
      <c r="C304" s="55"/>
      <c r="D304" s="55"/>
      <c r="E304" s="55"/>
      <c r="F304" s="55"/>
      <c r="G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</row>
    <row r="305" spans="1:29" s="54" customFormat="1" x14ac:dyDescent="0.25">
      <c r="A305" s="114"/>
      <c r="B305" s="100"/>
      <c r="C305" s="55"/>
      <c r="D305" s="55"/>
      <c r="E305" s="55"/>
      <c r="F305" s="55"/>
      <c r="G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</row>
    <row r="306" spans="1:29" s="54" customFormat="1" x14ac:dyDescent="0.25">
      <c r="A306" s="114"/>
      <c r="B306" s="100"/>
      <c r="C306" s="55"/>
      <c r="D306" s="55"/>
      <c r="E306" s="55"/>
      <c r="F306" s="55"/>
      <c r="G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</row>
    <row r="307" spans="1:29" s="54" customFormat="1" x14ac:dyDescent="0.25">
      <c r="A307" s="114"/>
      <c r="B307" s="100"/>
      <c r="C307" s="55"/>
      <c r="D307" s="55"/>
      <c r="E307" s="55"/>
      <c r="F307" s="55"/>
      <c r="G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</row>
    <row r="308" spans="1:29" s="54" customFormat="1" x14ac:dyDescent="0.25">
      <c r="A308" s="114"/>
      <c r="B308" s="100"/>
      <c r="C308" s="55"/>
      <c r="D308" s="55"/>
      <c r="E308" s="55"/>
      <c r="F308" s="55"/>
      <c r="G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</row>
    <row r="309" spans="1:29" s="54" customFormat="1" x14ac:dyDescent="0.25">
      <c r="A309" s="114"/>
      <c r="B309" s="100"/>
      <c r="C309" s="55"/>
      <c r="D309" s="55"/>
      <c r="E309" s="55"/>
      <c r="F309" s="55"/>
      <c r="G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</row>
    <row r="310" spans="1:29" s="54" customFormat="1" x14ac:dyDescent="0.25">
      <c r="A310" s="114"/>
      <c r="B310" s="100"/>
      <c r="C310" s="55"/>
      <c r="D310" s="55"/>
      <c r="E310" s="55"/>
      <c r="F310" s="55"/>
      <c r="G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</row>
    <row r="311" spans="1:29" s="54" customFormat="1" x14ac:dyDescent="0.25">
      <c r="A311" s="114"/>
      <c r="B311" s="100"/>
      <c r="C311" s="55"/>
      <c r="D311" s="55"/>
      <c r="E311" s="55"/>
      <c r="F311" s="55"/>
      <c r="G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</row>
    <row r="312" spans="1:29" s="54" customFormat="1" x14ac:dyDescent="0.25">
      <c r="A312" s="114"/>
      <c r="B312" s="100"/>
      <c r="C312" s="55"/>
      <c r="D312" s="55"/>
      <c r="E312" s="55"/>
      <c r="F312" s="55"/>
      <c r="G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</row>
    <row r="313" spans="1:29" s="54" customFormat="1" x14ac:dyDescent="0.25">
      <c r="A313" s="114"/>
      <c r="B313" s="100"/>
      <c r="C313" s="55"/>
      <c r="D313" s="55"/>
      <c r="E313" s="55"/>
      <c r="F313" s="55"/>
      <c r="G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</row>
    <row r="314" spans="1:29" s="54" customFormat="1" x14ac:dyDescent="0.25">
      <c r="A314" s="114"/>
      <c r="B314" s="100"/>
      <c r="C314" s="55"/>
      <c r="D314" s="55"/>
      <c r="E314" s="55"/>
      <c r="F314" s="55"/>
      <c r="G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</row>
    <row r="315" spans="1:29" s="54" customFormat="1" x14ac:dyDescent="0.25">
      <c r="A315" s="114"/>
      <c r="B315" s="100"/>
      <c r="C315" s="55"/>
      <c r="D315" s="55"/>
      <c r="E315" s="55"/>
      <c r="F315" s="55"/>
      <c r="G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</row>
    <row r="316" spans="1:29" s="54" customFormat="1" x14ac:dyDescent="0.25">
      <c r="A316" s="114"/>
      <c r="B316" s="100"/>
      <c r="C316" s="55"/>
      <c r="D316" s="55"/>
      <c r="E316" s="55"/>
      <c r="F316" s="55"/>
      <c r="G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</row>
    <row r="317" spans="1:29" s="54" customFormat="1" x14ac:dyDescent="0.25">
      <c r="A317" s="114"/>
      <c r="B317" s="100"/>
      <c r="C317" s="55"/>
      <c r="D317" s="55"/>
      <c r="E317" s="55"/>
      <c r="F317" s="55"/>
      <c r="G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</row>
    <row r="318" spans="1:29" s="54" customFormat="1" x14ac:dyDescent="0.25">
      <c r="A318" s="114"/>
      <c r="B318" s="100"/>
      <c r="C318" s="55"/>
      <c r="D318" s="55"/>
      <c r="E318" s="55"/>
      <c r="F318" s="55"/>
      <c r="G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</row>
    <row r="319" spans="1:29" s="54" customFormat="1" x14ac:dyDescent="0.25">
      <c r="A319" s="114"/>
      <c r="B319" s="100"/>
      <c r="C319" s="55"/>
      <c r="D319" s="55"/>
      <c r="E319" s="55"/>
      <c r="F319" s="55"/>
      <c r="G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</row>
    <row r="320" spans="1:29" s="54" customFormat="1" x14ac:dyDescent="0.25">
      <c r="A320" s="114"/>
      <c r="B320" s="100"/>
      <c r="C320" s="55"/>
      <c r="D320" s="55"/>
      <c r="E320" s="55"/>
      <c r="F320" s="55"/>
      <c r="G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</row>
    <row r="321" spans="1:29" s="54" customFormat="1" x14ac:dyDescent="0.25">
      <c r="A321" s="114"/>
      <c r="B321" s="100"/>
      <c r="C321" s="55"/>
      <c r="D321" s="55"/>
      <c r="E321" s="55"/>
      <c r="F321" s="55"/>
      <c r="G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</row>
    <row r="322" spans="1:29" s="54" customFormat="1" x14ac:dyDescent="0.25">
      <c r="A322" s="114"/>
      <c r="B322" s="100"/>
      <c r="C322" s="55"/>
      <c r="D322" s="55"/>
      <c r="E322" s="55"/>
      <c r="F322" s="55"/>
      <c r="G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anhtuanbm88@gmail.com</dc:creator>
  <cp:lastModifiedBy>anhtuanbm88@gmail.com</cp:lastModifiedBy>
  <dcterms:created xsi:type="dcterms:W3CDTF">2015-09-09T12:28:30Z</dcterms:created>
  <dcterms:modified xsi:type="dcterms:W3CDTF">2015-09-09T12:40:39Z</dcterms:modified>
</cp:coreProperties>
</file>